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\Documents\Исполнение 2015\2015 год\для мониторинга открытости бюджетных данных\"/>
    </mc:Choice>
  </mc:AlternateContent>
  <bookViews>
    <workbookView xWindow="930" yWindow="255" windowWidth="15450" windowHeight="10320"/>
  </bookViews>
  <sheets>
    <sheet name="Бюджет" sheetId="3" r:id="rId1"/>
  </sheets>
  <definedNames>
    <definedName name="APPT" localSheetId="0">Бюджет!$C$11</definedName>
    <definedName name="FIO" localSheetId="0">Бюджет!#REF!</definedName>
    <definedName name="SIGN" localSheetId="0">Бюджет!$A$11:$F$11</definedName>
    <definedName name="_xlnm.Print_Area" localSheetId="0">Бюджет!$A$1:$H$56</definedName>
  </definedNames>
  <calcPr calcId="162913" refMode="R1C1" fullPrecision="0"/>
</workbook>
</file>

<file path=xl/calcChain.xml><?xml version="1.0" encoding="utf-8"?>
<calcChain xmlns="http://schemas.openxmlformats.org/spreadsheetml/2006/main">
  <c r="G56" i="3" l="1"/>
  <c r="G54" i="3"/>
  <c r="G52" i="3"/>
  <c r="G51" i="3"/>
  <c r="G49" i="3"/>
  <c r="G48" i="3"/>
  <c r="G47" i="3"/>
  <c r="G46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8" i="3"/>
  <c r="G17" i="3"/>
  <c r="G16" i="3"/>
  <c r="G15" i="3"/>
  <c r="G14" i="3"/>
  <c r="G13" i="3"/>
  <c r="G12" i="3"/>
  <c r="G11" i="3"/>
  <c r="G9" i="3"/>
  <c r="G8" i="3"/>
  <c r="G7" i="3"/>
  <c r="G6" i="3"/>
  <c r="E35" i="3"/>
  <c r="E55" i="3"/>
  <c r="G55" i="3" s="1"/>
  <c r="E53" i="3"/>
  <c r="G53" i="3" s="1"/>
  <c r="E50" i="3"/>
  <c r="G50" i="3" s="1"/>
  <c r="E45" i="3"/>
  <c r="G45" i="3" s="1"/>
  <c r="E43" i="3"/>
  <c r="G43" i="3" s="1"/>
  <c r="E40" i="3"/>
  <c r="E32" i="3"/>
  <c r="E27" i="3"/>
  <c r="E19" i="3"/>
  <c r="G19" i="3" s="1"/>
  <c r="E15" i="3"/>
  <c r="E6" i="3"/>
  <c r="E5" i="3" s="1"/>
  <c r="G5" i="3" s="1"/>
</calcChain>
</file>

<file path=xl/sharedStrings.xml><?xml version="1.0" encoding="utf-8"?>
<sst xmlns="http://schemas.openxmlformats.org/spreadsheetml/2006/main" count="238" uniqueCount="155">
  <si>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</si>
  <si>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</si>
  <si>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</si>
  <si>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</si>
  <si>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</si>
  <si>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</si>
  <si>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</si>
  <si>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</si>
  <si>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</si>
  <si>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</si>
  <si>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</si>
  <si>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</si>
  <si>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</si>
  <si>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</si>
  <si>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</si>
  <si>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</si>
  <si>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</si>
  <si>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</si>
  <si>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</si>
  <si>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</si>
  <si>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</si>
  <si>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</si>
  <si>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</si>
  <si>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</si>
  <si>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</si>
  <si>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</si>
  <si>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</si>
  <si>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</si>
  <si>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</si>
  <si>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</si>
  <si>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Молодёжная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</si>
  <si>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</si>
  <si>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</si>
  <si>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</si>
  <si>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</si>
  <si>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</si>
  <si>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</si>
  <si>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</si>
  <si>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</si>
  <si>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</si>
  <si>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</si>
  <si>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</si>
  <si>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</si>
  <si>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</si>
  <si>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</si>
  <si>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</si>
  <si>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</si>
  <si>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</si>
  <si>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</si>
  <si>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№ п/п</t>
  </si>
  <si>
    <t>Наименование</t>
  </si>
  <si>
    <t>Раздел</t>
  </si>
  <si>
    <t>Подраз дел</t>
  </si>
  <si>
    <t>Исполнение</t>
  </si>
  <si>
    <t>1.</t>
  </si>
  <si>
    <t>1.1.</t>
  </si>
  <si>
    <t>1.2.</t>
  </si>
  <si>
    <t>1.3.</t>
  </si>
  <si>
    <t>1.4.</t>
  </si>
  <si>
    <t>1.5.</t>
  </si>
  <si>
    <t>1.6.</t>
  </si>
  <si>
    <t>2.</t>
  </si>
  <si>
    <t>2.1.</t>
  </si>
  <si>
    <t>2.2.</t>
  </si>
  <si>
    <t>2.3.</t>
  </si>
  <si>
    <t>3.</t>
  </si>
  <si>
    <t>3.1.</t>
  </si>
  <si>
    <t>3.2.</t>
  </si>
  <si>
    <t>3.3.</t>
  </si>
  <si>
    <t>3.4.</t>
  </si>
  <si>
    <t>3.5.</t>
  </si>
  <si>
    <t>3.6.</t>
  </si>
  <si>
    <t>3.7.</t>
  </si>
  <si>
    <t>4.</t>
  </si>
  <si>
    <t>4.1.</t>
  </si>
  <si>
    <t>4.2.</t>
  </si>
  <si>
    <t>4.3.</t>
  </si>
  <si>
    <t>4.4.</t>
  </si>
  <si>
    <t>5.</t>
  </si>
  <si>
    <t>5.1.</t>
  </si>
  <si>
    <t>5.2.</t>
  </si>
  <si>
    <t>6.</t>
  </si>
  <si>
    <t>6.1.</t>
  </si>
  <si>
    <t>6.2.</t>
  </si>
  <si>
    <t>6.3.</t>
  </si>
  <si>
    <t>6.4.</t>
  </si>
  <si>
    <t>7.</t>
  </si>
  <si>
    <t>7.1.</t>
  </si>
  <si>
    <t>7.2.</t>
  </si>
  <si>
    <t>8.</t>
  </si>
  <si>
    <t>8.1.</t>
  </si>
  <si>
    <t>9.</t>
  </si>
  <si>
    <t>9.1.</t>
  </si>
  <si>
    <t>9.2.</t>
  </si>
  <si>
    <t>9.3.</t>
  </si>
  <si>
    <t>9.4.</t>
  </si>
  <si>
    <t>10.</t>
  </si>
  <si>
    <t>10.1</t>
  </si>
  <si>
    <t>10.2</t>
  </si>
  <si>
    <t>11.</t>
  </si>
  <si>
    <t>11.1.</t>
  </si>
  <si>
    <t>12.</t>
  </si>
  <si>
    <t>12.1.</t>
  </si>
  <si>
    <t>ВСЕГО</t>
  </si>
  <si>
    <t>(рублей)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</si>
  <si>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</si>
  <si>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</si>
  <si>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</si>
  <si>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</si>
  <si>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</si>
  <si>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</si>
  <si>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</si>
  <si>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</si>
  <si>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</si>
  <si>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</si>
  <si>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</si>
  <si>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</si>
  <si>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00</t>
  </si>
  <si>
    <t>02</t>
  </si>
  <si>
    <t>14</t>
  </si>
  <si>
    <t>% исполнения к утвержденному бюджету</t>
  </si>
  <si>
    <t>Примечание
(представляется в случаях, когда отклонение фактических значений от первоначально утверждённого плана составляет 5% и более)</t>
  </si>
  <si>
    <t>1.7.</t>
  </si>
  <si>
    <t>1.8.</t>
  </si>
  <si>
    <t>Обеспечение  проведения выборов и референдумов</t>
  </si>
  <si>
    <t>Резервные фонды</t>
  </si>
  <si>
    <t>В течении года в сводную бюджетную роспись в установленном порядке были внесены изменения в связи  перемещениями ассигнований в соответствии с решениями Думы города о внесении изменений в бюджет города.
Уточненный план на 2015 год составил 6 720 846 рублей. Исполнение к уточненному плану составило 98%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</si>
  <si>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города, приказами департамента финансов.
Перераспределение бюджетных ассигнований, предусмотренных на проведение выборов Главы города Сургута произведено в связи с изменением формы проведения выборов, в целях направления ассигнований на другие статьи расходов.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</si>
  <si>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32 872 698 рублей. Исполнение к уточненному плану составило 98%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</si>
  <si>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32 064 626 рублей. Исполнение к уточненному плану составило 100%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</si>
  <si>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округа.
Уточненный план на 2015 год составил 765 005 рублей. Исполнение к уточненному плану составило 100%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</si>
  <si>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13 071 722 рублей. Исполнение к уточненному плану составило 84% обусловлено оплатой за фактически выполненный объем работ.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</si>
  <si>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9 742 553 рублей. Исполнение к уточненному плану составило 100%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</si>
  <si>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783 394 604 рублей. Исполнение к уточненному плану составило 100%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</si>
  <si>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2 482 147 582 рублей. Исполнение к уточненному плану составило 61%, что обусловлено:
 - экономией, сложившейся по результатам проведения конкурсных процедур;
- оплатой за фактически выполненный объем работ;
 - поступлением межбюджетных трансфертов в конце отчетного периода.</t>
  </si>
  <si>
    <t>В течении года в сводную бюджетную роспись в установленном порядке были внесены изменения в связи с 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409 823 767 рублей. Исполнение к уточненному плану составило 95%, что обусловлено:
 - экономией, сложившейся по результатам проведения конкурсных процедур;
- оплатой за фактически выполненный объем работ;
 -замещением расходов местного бюджета средствами, поступившими из бюджета округа.</t>
  </si>
  <si>
    <t>В течении года в сводную бюджетную роспись в установленном порядке были внесены изменения в связи с 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198 054 308 рублей. Исполнение к уточненному плану составило 100%.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</si>
  <si>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1 762 126 502 рублей. Исполнение к уточненному плану составило 100%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</si>
  <si>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893 390 918 рублей. Исполнение к уточненному плану составило 100%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</si>
  <si>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434 482 836 рублей. Исполнение к уточненному плану составило 90%, что обусловлено:
 - экономией, сложившейся по результатам проведения конкурсных процедур;
 - оплатой за фактически выполненный объем работ;
- нарушением подрядными организациями сроков исполнения и иных условий контрактов, не повлекшее судебные процедуры;
 - замещением расходов местного бюджета средствами, поступившими из бюджета автономного округа.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</si>
  <si>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619 451 179 рублей. Исполнение к уточненному плану составило 57%, что обусловлено:
экономией, сложившейся по результатам проведения конкурсных процедур;
- нарушением подрядными организациями сроков исполнения и иных условий контрактов, не повлекшее судебные процедуры;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</si>
  <si>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города.
Уточненный план на 2015 год составил 39 597 065 рублей. Исполнение к уточненному плану составило 99%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</si>
  <si>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1 099 237 792 рублей. Исполнение к уточненному плану составило 80%, что обусловлено:
 - экономией, сложившейся по результатам проведения конкурсных процедур;
 - невозможностью заключения государственного контракта по итогам конкурса в связи с отсутствием претендентов (поставщиков, подрядчиков, исполнителей);
 - оплатой за фактически выполненный объем работ;
 - заявительным характером выплаты пособий и компенсаций;
 - уменьшением численности получателей выплат, пособий и компенсаций.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</si>
  <si>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275 978 847 рублей. Исполнение к уточненному плану составило 90%, что обусловлено:
 - экономией, сложившейся по результатам проведения конкурсных процедур;
 - оплатой за фактически выполненный объем работ;
 - заявительным характером выплаты пособий и компенсаций;
 - уменьшением численности получателей выплат, пособий и компенсаций.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</si>
  <si>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640 197 022 рублей. Исполнение к уточненному плану составило 98%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</si>
  <si>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80 114 600 рублей. Исполнение к уточненному плану составило 99%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</si>
  <si>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429 422 367 рублей. Исполнение к уточненному плану составило 96%</t>
  </si>
  <si>
    <t>В течении года в сводную бюджетную роспись в установленном порядке были внесены изменения в связи с  перемещениями ассигнований в соответствии с решениями Думы города о внесении изменений в бюджет города.
Уточненный план на 2015 год составил 27 389 354 рублей. Исполнение к уточненному плану составило 97%</t>
  </si>
  <si>
    <t>В течении года в сводную бюджетную роспись в установленном порядке были внесены изменения в связи перемещениями ассигнований в соответствии с решениями Думы города о внесении изменений в бюджет города.
Уточненный план на 2015 год составил 41 244 328 рублей. Исполнение к уточненному плану составило 100%</t>
  </si>
  <si>
    <t xml:space="preserve"> Сведения о расходах по разделам и подразделам классификации расходов бюджета городского округа город Сургут 
за 2015 год 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</si>
  <si>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457 098 882 рублей. Исполнение к уточненному плану составило 98%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</si>
  <si>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округа.
Уточненный план на 2015 год составил 89 100 рублей. Исполнение к уточненному плану составило 6% и обусловлено снижением фактической стоимости услуг средств массовой информации по печати списков кандидатов в присяжные заседатели.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</si>
  <si>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8 781 665 рублей. Перераспределение ассигнований резервного фонда обусловлено фактическим возникновением непредвиденных расходов, перечень которых установлен положением о порядке использования бюджетных ассигнований резервного фонда Администрации города.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</si>
  <si>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245 763 458 рублей. Исполнение к уточненному плану составило 95%, что обусловлено оплатой за фактически выполненный объем работ.</t>
  </si>
  <si>
    <t>Утвержденный бюджет решением Думы города от 23.12.2014 № 636-V ДГ "О бюджете городского округа город Сургут на 2015 год и плановый период 2016-2017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</si>
</sst>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6"/>
  <sheetViews>
    <sheetView showGridLines="0" tabSelected="1" topLeftCell="C1" zoomScale="87" zoomScaleNormal="87" workbookViewId="0">
      <selection activeCell="C5" sqref="C5"/>
    </sheetView>
  </sheetViews>
  <sheetFormatPr defaultRowHeight="12.75" customHeight="1" outlineLevelRow="1" x14ac:dyDescent="0.25"/>
  <cols>
    <col min="1" max="1" width="8.28515625" style="2" customWidth="1"/>
    <col min="2" max="2" width="72.140625" style="2" customWidth="1"/>
    <col min="3" max="4" width="8.28515625" style="2" customWidth="1"/>
    <col min="5" max="5" width="27.42578125" style="2" customWidth="1"/>
    <col min="6" max="6" width="20.5703125" style="2" customWidth="1"/>
    <col min="7" max="7" width="12.42578125" style="2" customWidth="1"/>
    <col min="8" max="8" width="72.28515625" style="2" customWidth="1"/>
    <col min="9" max="16384" width="9.140625" style="2"/>
  </cols>
  <sheetData>
    <row r="1" spans="1:8" s="9" customFormat="1" ht="16.5" customHeight="1" x14ac:dyDescent="0.3">
      <c r="C1" s="10"/>
      <c r="F1" s="11"/>
    </row>
    <row r="2" spans="1:8" s="9" customFormat="1" ht="42.75" customHeight="1" x14ac:dyDescent="0.3">
      <c r="A2" s="28" t="s">
        <v>149</v>
      </c>
      <c r="B2" s="28"/>
      <c r="C2" s="28"/>
      <c r="D2" s="28"/>
      <c r="E2" s="28"/>
      <c r="F2" s="28"/>
      <c r="G2" s="28"/>
      <c r="H2" s="28"/>
    </row>
    <row r="3" spans="1:8" s="14" customFormat="1" ht="15.75" x14ac:dyDescent="0.25">
      <c r="A3" s="12"/>
      <c r="B3" s="12"/>
      <c r="C3" s="12"/>
      <c r="D3" s="12"/>
      <c r="E3" s="12"/>
      <c r="G3" s="12"/>
      <c r="H3" s="13" t="s">
        <v>104</v>
      </c>
    </row>
    <row r="4" spans="1:8" ht="114.75" customHeight="1" x14ac:dyDescent="0.25">
      <c r="A4" s="19" t="s">
        <v>49</v>
      </c>
      <c r="B4" s="19" t="s">
        <v>50</v>
      </c>
      <c r="C4" s="1" t="s">
        <v>51</v>
      </c>
      <c r="D4" s="1" t="s">
        <v>52</v>
      </c>
      <c r="E4" s="19" t="s">
        <v>154</v>
      </c>
      <c r="F4" s="19" t="s">
        <v>53</v>
      </c>
      <c r="G4" s="19" t="s">
        <v>120</v>
      </c>
      <c r="H4" s="19" t="s">
        <v>121</v>
      </c>
    </row>
    <row r="5" spans="1:8" ht="15.75" x14ac:dyDescent="0.25">
      <c r="A5" s="3"/>
      <c r="B5" s="4" t="s">
        <v>103</v>
      </c>
      <c r="C5" s="3"/>
      <c r="D5" s="3"/>
      <c r="E5" s="15">
        <f>E6+E15+E19+E27+E32+E35+E40+E43+E45+E50+E53+E55</f>
        <v>22690408147</v>
      </c>
      <c r="F5" s="15">
        <v>22765395277</v>
      </c>
      <c r="G5" s="20">
        <f>(F5/E5)*100</f>
        <v>100.3</v>
      </c>
      <c r="H5" s="24"/>
    </row>
    <row r="6" spans="1:8" ht="15.75" x14ac:dyDescent="0.25">
      <c r="A6" s="5" t="s">
        <v>54</v>
      </c>
      <c r="B6" s="6" t="s">
        <v>0</v>
      </c>
      <c r="C6" s="5" t="s">
        <v>105</v>
      </c>
      <c r="D6" s="5" t="s">
        <v>117</v>
      </c>
      <c r="E6" s="16">
        <f>SUM(E7:E14)</f>
        <v>2218903630</v>
      </c>
      <c r="F6" s="16">
        <v>1542255073</v>
      </c>
      <c r="G6" s="21">
        <f>(F6/E6)*100</f>
        <v>69.5</v>
      </c>
      <c r="H6" s="25"/>
    </row>
    <row r="7" spans="1:8" ht="94.5" outlineLevel="1" x14ac:dyDescent="0.25">
      <c r="A7" s="7" t="s">
        <v>55</v>
      </c>
      <c r="B7" s="8" t="s">
        <v>1</v>
      </c>
      <c r="C7" s="7" t="s">
        <v>105</v>
      </c>
      <c r="D7" s="7" t="s">
        <v>118</v>
      </c>
      <c r="E7" s="17">
        <v>5069080</v>
      </c>
      <c r="F7" s="17">
        <v>6611527</v>
      </c>
      <c r="G7" s="22">
        <f>(F7/E7)*100</f>
        <v>130.4</v>
      </c>
      <c r="H7" s="26" t="s">
        <v>126</v>
      </c>
    </row>
    <row r="8" spans="1:8" ht="47.25" outlineLevel="1" x14ac:dyDescent="0.25">
      <c r="A8" s="7" t="s">
        <v>56</v>
      </c>
      <c r="B8" s="8" t="s">
        <v>2</v>
      </c>
      <c r="C8" s="7" t="s">
        <v>105</v>
      </c>
      <c r="D8" s="7" t="s">
        <v>106</v>
      </c>
      <c r="E8" s="17">
        <v>57982945</v>
      </c>
      <c r="F8" s="17">
        <v>58810604</v>
      </c>
      <c r="G8" s="22">
        <f>(F8/E8)*100</f>
        <v>101.4</v>
      </c>
      <c r="H8" s="27"/>
    </row>
    <row r="9" spans="1:8" ht="94.5" outlineLevel="1" x14ac:dyDescent="0.25">
      <c r="A9" s="7" t="s">
        <v>57</v>
      </c>
      <c r="B9" s="8" t="s">
        <v>3</v>
      </c>
      <c r="C9" s="7" t="s">
        <v>105</v>
      </c>
      <c r="D9" s="7" t="s">
        <v>107</v>
      </c>
      <c r="E9" s="17">
        <v>428261470</v>
      </c>
      <c r="F9" s="17">
        <v>449830664</v>
      </c>
      <c r="G9" s="22">
        <f>(F9/E9)*100</f>
        <v>105</v>
      </c>
      <c r="H9" s="26" t="s">
        <v>150</v>
      </c>
    </row>
    <row r="10" spans="1:8" ht="130.5" customHeight="1" outlineLevel="1" x14ac:dyDescent="0.25">
      <c r="A10" s="7" t="s">
        <v>58</v>
      </c>
      <c r="B10" s="8" t="s">
        <v>4</v>
      </c>
      <c r="C10" s="7" t="s">
        <v>105</v>
      </c>
      <c r="D10" s="7" t="s">
        <v>108</v>
      </c>
      <c r="E10" s="17">
        <v>0</v>
      </c>
      <c r="F10" s="17">
        <v>5090</v>
      </c>
      <c r="G10" s="22"/>
      <c r="H10" s="26" t="s">
        <v>151</v>
      </c>
    </row>
    <row r="11" spans="1:8" ht="31.5" outlineLevel="1" x14ac:dyDescent="0.25">
      <c r="A11" s="7" t="s">
        <v>59</v>
      </c>
      <c r="B11" s="8" t="s">
        <v>5</v>
      </c>
      <c r="C11" s="7" t="s">
        <v>105</v>
      </c>
      <c r="D11" s="7" t="s">
        <v>109</v>
      </c>
      <c r="E11" s="17">
        <v>141499143</v>
      </c>
      <c r="F11" s="17">
        <v>147039168</v>
      </c>
      <c r="G11" s="22">
        <f t="shared" ref="G11:G56" si="0">(F11/E11)*100</f>
        <v>103.9</v>
      </c>
      <c r="H11" s="27"/>
    </row>
    <row r="12" spans="1:8" ht="140.25" customHeight="1" outlineLevel="1" x14ac:dyDescent="0.25">
      <c r="A12" s="7" t="s">
        <v>60</v>
      </c>
      <c r="B12" s="8" t="s">
        <v>124</v>
      </c>
      <c r="C12" s="7"/>
      <c r="D12" s="7"/>
      <c r="E12" s="17">
        <v>19477416</v>
      </c>
      <c r="F12" s="17">
        <v>0</v>
      </c>
      <c r="G12" s="22">
        <f t="shared" si="0"/>
        <v>0</v>
      </c>
      <c r="H12" s="26" t="s">
        <v>127</v>
      </c>
    </row>
    <row r="13" spans="1:8" ht="183.75" customHeight="1" outlineLevel="1" x14ac:dyDescent="0.25">
      <c r="A13" s="7" t="s">
        <v>122</v>
      </c>
      <c r="B13" s="8" t="s">
        <v>125</v>
      </c>
      <c r="C13" s="7"/>
      <c r="D13" s="7"/>
      <c r="E13" s="17">
        <v>94346007</v>
      </c>
      <c r="F13" s="17">
        <v>0</v>
      </c>
      <c r="G13" s="22">
        <f t="shared" si="0"/>
        <v>0</v>
      </c>
      <c r="H13" s="26" t="s">
        <v>152</v>
      </c>
    </row>
    <row r="14" spans="1:8" ht="280.5" customHeight="1" outlineLevel="1" x14ac:dyDescent="0.25">
      <c r="A14" s="7" t="s">
        <v>123</v>
      </c>
      <c r="B14" s="8" t="s">
        <v>6</v>
      </c>
      <c r="C14" s="7" t="s">
        <v>105</v>
      </c>
      <c r="D14" s="7" t="s">
        <v>116</v>
      </c>
      <c r="E14" s="17">
        <v>1472267569</v>
      </c>
      <c r="F14" s="17">
        <v>879958020</v>
      </c>
      <c r="G14" s="22">
        <f t="shared" si="0"/>
        <v>59.8</v>
      </c>
      <c r="H14" s="26" t="s">
        <v>142</v>
      </c>
    </row>
    <row r="15" spans="1:8" ht="15.75" x14ac:dyDescent="0.25">
      <c r="A15" s="5" t="s">
        <v>61</v>
      </c>
      <c r="B15" s="6" t="s">
        <v>7</v>
      </c>
      <c r="C15" s="5" t="s">
        <v>106</v>
      </c>
      <c r="D15" s="5" t="s">
        <v>117</v>
      </c>
      <c r="E15" s="16">
        <f>SUM(E16:E18)</f>
        <v>216322227</v>
      </c>
      <c r="F15" s="16">
        <v>246444960</v>
      </c>
      <c r="G15" s="21">
        <f t="shared" si="0"/>
        <v>113.9</v>
      </c>
      <c r="H15" s="25"/>
    </row>
    <row r="16" spans="1:8" ht="110.25" outlineLevel="1" x14ac:dyDescent="0.25">
      <c r="A16" s="7" t="s">
        <v>62</v>
      </c>
      <c r="B16" s="8" t="s">
        <v>8</v>
      </c>
      <c r="C16" s="7" t="s">
        <v>106</v>
      </c>
      <c r="D16" s="7" t="s">
        <v>107</v>
      </c>
      <c r="E16" s="17">
        <v>29523600</v>
      </c>
      <c r="F16" s="17">
        <v>32349473</v>
      </c>
      <c r="G16" s="22">
        <f t="shared" si="0"/>
        <v>109.6</v>
      </c>
      <c r="H16" s="26" t="s">
        <v>128</v>
      </c>
    </row>
    <row r="17" spans="1:8" ht="40.5" customHeight="1" outlineLevel="1" x14ac:dyDescent="0.25">
      <c r="A17" s="7" t="s">
        <v>63</v>
      </c>
      <c r="B17" s="8" t="s">
        <v>9</v>
      </c>
      <c r="C17" s="7" t="s">
        <v>106</v>
      </c>
      <c r="D17" s="7" t="s">
        <v>112</v>
      </c>
      <c r="E17" s="17">
        <v>174078808</v>
      </c>
      <c r="F17" s="17">
        <v>182031246</v>
      </c>
      <c r="G17" s="22">
        <f t="shared" si="0"/>
        <v>104.6</v>
      </c>
      <c r="H17" s="27"/>
    </row>
    <row r="18" spans="1:8" ht="110.25" outlineLevel="1" x14ac:dyDescent="0.25">
      <c r="A18" s="7" t="s">
        <v>64</v>
      </c>
      <c r="B18" s="8" t="s">
        <v>10</v>
      </c>
      <c r="C18" s="7" t="s">
        <v>106</v>
      </c>
      <c r="D18" s="7" t="s">
        <v>119</v>
      </c>
      <c r="E18" s="17">
        <v>12719819</v>
      </c>
      <c r="F18" s="17">
        <v>32064241</v>
      </c>
      <c r="G18" s="22">
        <f t="shared" si="0"/>
        <v>252.1</v>
      </c>
      <c r="H18" s="26" t="s">
        <v>129</v>
      </c>
    </row>
    <row r="19" spans="1:8" ht="15.75" x14ac:dyDescent="0.25">
      <c r="A19" s="5" t="s">
        <v>65</v>
      </c>
      <c r="B19" s="6" t="s">
        <v>11</v>
      </c>
      <c r="C19" s="5" t="s">
        <v>107</v>
      </c>
      <c r="D19" s="5" t="s">
        <v>117</v>
      </c>
      <c r="E19" s="16">
        <f>SUM(E20:E26)</f>
        <v>2922425231</v>
      </c>
      <c r="F19" s="16">
        <v>3010398344</v>
      </c>
      <c r="G19" s="21">
        <f t="shared" si="0"/>
        <v>103</v>
      </c>
      <c r="H19" s="25"/>
    </row>
    <row r="20" spans="1:8" ht="78.75" outlineLevel="1" x14ac:dyDescent="0.25">
      <c r="A20" s="7" t="s">
        <v>66</v>
      </c>
      <c r="B20" s="8" t="s">
        <v>12</v>
      </c>
      <c r="C20" s="7" t="s">
        <v>107</v>
      </c>
      <c r="D20" s="7" t="s">
        <v>105</v>
      </c>
      <c r="E20" s="17">
        <v>850200</v>
      </c>
      <c r="F20" s="17">
        <v>764504</v>
      </c>
      <c r="G20" s="22">
        <f t="shared" si="0"/>
        <v>89.9</v>
      </c>
      <c r="H20" s="26" t="s">
        <v>130</v>
      </c>
    </row>
    <row r="21" spans="1:8" ht="141" customHeight="1" outlineLevel="1" x14ac:dyDescent="0.25">
      <c r="A21" s="7" t="s">
        <v>67</v>
      </c>
      <c r="B21" s="8" t="s">
        <v>13</v>
      </c>
      <c r="C21" s="7" t="s">
        <v>107</v>
      </c>
      <c r="D21" s="7" t="s">
        <v>108</v>
      </c>
      <c r="E21" s="17">
        <v>18595897</v>
      </c>
      <c r="F21" s="17">
        <v>11026960</v>
      </c>
      <c r="G21" s="22">
        <f t="shared" si="0"/>
        <v>59.3</v>
      </c>
      <c r="H21" s="26" t="s">
        <v>131</v>
      </c>
    </row>
    <row r="22" spans="1:8" ht="94.5" outlineLevel="1" x14ac:dyDescent="0.25">
      <c r="A22" s="7" t="s">
        <v>68</v>
      </c>
      <c r="B22" s="8" t="s">
        <v>14</v>
      </c>
      <c r="C22" s="7" t="s">
        <v>107</v>
      </c>
      <c r="D22" s="7" t="s">
        <v>110</v>
      </c>
      <c r="E22" s="17">
        <v>17075712</v>
      </c>
      <c r="F22" s="17">
        <v>9742552</v>
      </c>
      <c r="G22" s="22">
        <f t="shared" si="0"/>
        <v>57.1</v>
      </c>
      <c r="H22" s="26" t="s">
        <v>132</v>
      </c>
    </row>
    <row r="23" spans="1:8" ht="94.5" outlineLevel="1" x14ac:dyDescent="0.25">
      <c r="A23" s="7" t="s">
        <v>69</v>
      </c>
      <c r="B23" s="8" t="s">
        <v>15</v>
      </c>
      <c r="C23" s="7" t="s">
        <v>107</v>
      </c>
      <c r="D23" s="7" t="s">
        <v>111</v>
      </c>
      <c r="E23" s="17">
        <v>737558324</v>
      </c>
      <c r="F23" s="17">
        <v>779587979</v>
      </c>
      <c r="G23" s="22">
        <f t="shared" si="0"/>
        <v>105.7</v>
      </c>
      <c r="H23" s="26" t="s">
        <v>133</v>
      </c>
    </row>
    <row r="24" spans="1:8" ht="15.75" outlineLevel="1" x14ac:dyDescent="0.25">
      <c r="A24" s="7" t="s">
        <v>70</v>
      </c>
      <c r="B24" s="8" t="s">
        <v>16</v>
      </c>
      <c r="C24" s="7" t="s">
        <v>107</v>
      </c>
      <c r="D24" s="7" t="s">
        <v>112</v>
      </c>
      <c r="E24" s="17">
        <v>1673912571</v>
      </c>
      <c r="F24" s="17">
        <v>1625230632</v>
      </c>
      <c r="G24" s="22">
        <f t="shared" si="0"/>
        <v>97.1</v>
      </c>
      <c r="H24" s="27"/>
    </row>
    <row r="25" spans="1:8" ht="15.75" outlineLevel="1" x14ac:dyDescent="0.25">
      <c r="A25" s="7" t="s">
        <v>71</v>
      </c>
      <c r="B25" s="8" t="s">
        <v>17</v>
      </c>
      <c r="C25" s="7" t="s">
        <v>107</v>
      </c>
      <c r="D25" s="7" t="s">
        <v>113</v>
      </c>
      <c r="E25" s="17">
        <v>185422600</v>
      </c>
      <c r="F25" s="17">
        <v>192234922</v>
      </c>
      <c r="G25" s="22">
        <f t="shared" si="0"/>
        <v>103.7</v>
      </c>
      <c r="H25" s="27"/>
    </row>
    <row r="26" spans="1:8" ht="255" customHeight="1" outlineLevel="1" x14ac:dyDescent="0.25">
      <c r="A26" s="7" t="s">
        <v>72</v>
      </c>
      <c r="B26" s="8" t="s">
        <v>18</v>
      </c>
      <c r="C26" s="7" t="s">
        <v>107</v>
      </c>
      <c r="D26" s="7" t="s">
        <v>115</v>
      </c>
      <c r="E26" s="17">
        <v>289009927</v>
      </c>
      <c r="F26" s="17">
        <v>391810795</v>
      </c>
      <c r="G26" s="22">
        <f t="shared" si="0"/>
        <v>135.6</v>
      </c>
      <c r="H26" s="26" t="s">
        <v>139</v>
      </c>
    </row>
    <row r="27" spans="1:8" ht="15.75" x14ac:dyDescent="0.25">
      <c r="A27" s="5" t="s">
        <v>73</v>
      </c>
      <c r="B27" s="6" t="s">
        <v>19</v>
      </c>
      <c r="C27" s="5" t="s">
        <v>108</v>
      </c>
      <c r="D27" s="5" t="s">
        <v>117</v>
      </c>
      <c r="E27" s="16">
        <f>SUM(E28:E31)</f>
        <v>1879424628</v>
      </c>
      <c r="F27" s="16">
        <v>2313463998</v>
      </c>
      <c r="G27" s="21">
        <f t="shared" si="0"/>
        <v>123.1</v>
      </c>
      <c r="H27" s="25"/>
    </row>
    <row r="28" spans="1:8" ht="207.75" customHeight="1" outlineLevel="1" x14ac:dyDescent="0.25">
      <c r="A28" s="7" t="s">
        <v>74</v>
      </c>
      <c r="B28" s="8" t="s">
        <v>20</v>
      </c>
      <c r="C28" s="7" t="s">
        <v>108</v>
      </c>
      <c r="D28" s="7" t="s">
        <v>105</v>
      </c>
      <c r="E28" s="17">
        <v>982577413</v>
      </c>
      <c r="F28" s="17">
        <v>1525036767</v>
      </c>
      <c r="G28" s="22">
        <f t="shared" si="0"/>
        <v>155.19999999999999</v>
      </c>
      <c r="H28" s="26" t="s">
        <v>134</v>
      </c>
    </row>
    <row r="29" spans="1:8" ht="153" customHeight="1" outlineLevel="1" x14ac:dyDescent="0.25">
      <c r="A29" s="7" t="s">
        <v>75</v>
      </c>
      <c r="B29" s="8" t="s">
        <v>21</v>
      </c>
      <c r="C29" s="7" t="s">
        <v>108</v>
      </c>
      <c r="D29" s="7" t="s">
        <v>118</v>
      </c>
      <c r="E29" s="17">
        <v>257291825</v>
      </c>
      <c r="F29" s="17">
        <v>233926870</v>
      </c>
      <c r="G29" s="22">
        <f t="shared" si="0"/>
        <v>90.9</v>
      </c>
      <c r="H29" s="26" t="s">
        <v>153</v>
      </c>
    </row>
    <row r="30" spans="1:8" ht="173.25" outlineLevel="1" x14ac:dyDescent="0.25">
      <c r="A30" s="7" t="s">
        <v>76</v>
      </c>
      <c r="B30" s="8" t="s">
        <v>22</v>
      </c>
      <c r="C30" s="7" t="s">
        <v>108</v>
      </c>
      <c r="D30" s="7" t="s">
        <v>106</v>
      </c>
      <c r="E30" s="17">
        <v>471765772</v>
      </c>
      <c r="F30" s="17">
        <v>387557620</v>
      </c>
      <c r="G30" s="22">
        <f t="shared" si="0"/>
        <v>82.2</v>
      </c>
      <c r="H30" s="26" t="s">
        <v>135</v>
      </c>
    </row>
    <row r="31" spans="1:8" ht="15.75" outlineLevel="1" x14ac:dyDescent="0.25">
      <c r="A31" s="7" t="s">
        <v>77</v>
      </c>
      <c r="B31" s="8" t="s">
        <v>23</v>
      </c>
      <c r="C31" s="7" t="s">
        <v>108</v>
      </c>
      <c r="D31" s="7" t="s">
        <v>108</v>
      </c>
      <c r="E31" s="17">
        <v>167789618</v>
      </c>
      <c r="F31" s="17">
        <v>166942741</v>
      </c>
      <c r="G31" s="22">
        <f t="shared" si="0"/>
        <v>99.5</v>
      </c>
      <c r="H31" s="27"/>
    </row>
    <row r="32" spans="1:8" ht="15.75" x14ac:dyDescent="0.25">
      <c r="A32" s="5" t="s">
        <v>78</v>
      </c>
      <c r="B32" s="6" t="s">
        <v>24</v>
      </c>
      <c r="C32" s="5" t="s">
        <v>109</v>
      </c>
      <c r="D32" s="5" t="s">
        <v>117</v>
      </c>
      <c r="E32" s="16">
        <f>SUM(E33:E34)</f>
        <v>233059769</v>
      </c>
      <c r="F32" s="16">
        <v>250748546</v>
      </c>
      <c r="G32" s="21">
        <f t="shared" si="0"/>
        <v>107.6</v>
      </c>
      <c r="H32" s="25"/>
    </row>
    <row r="33" spans="1:8" ht="94.5" outlineLevel="1" x14ac:dyDescent="0.25">
      <c r="A33" s="7" t="s">
        <v>79</v>
      </c>
      <c r="B33" s="8" t="s">
        <v>25</v>
      </c>
      <c r="C33" s="7" t="s">
        <v>109</v>
      </c>
      <c r="D33" s="7" t="s">
        <v>106</v>
      </c>
      <c r="E33" s="17">
        <v>179444916</v>
      </c>
      <c r="F33" s="17">
        <v>197845887</v>
      </c>
      <c r="G33" s="22">
        <f t="shared" si="0"/>
        <v>110.3</v>
      </c>
      <c r="H33" s="26" t="s">
        <v>136</v>
      </c>
    </row>
    <row r="34" spans="1:8" ht="15.75" outlineLevel="1" x14ac:dyDescent="0.25">
      <c r="A34" s="7" t="s">
        <v>80</v>
      </c>
      <c r="B34" s="8" t="s">
        <v>26</v>
      </c>
      <c r="C34" s="7" t="s">
        <v>109</v>
      </c>
      <c r="D34" s="7" t="s">
        <v>108</v>
      </c>
      <c r="E34" s="17">
        <v>53614853</v>
      </c>
      <c r="F34" s="17">
        <v>52902659</v>
      </c>
      <c r="G34" s="22">
        <f t="shared" si="0"/>
        <v>98.7</v>
      </c>
      <c r="H34" s="27"/>
    </row>
    <row r="35" spans="1:8" ht="15.75" x14ac:dyDescent="0.25">
      <c r="A35" s="5" t="s">
        <v>81</v>
      </c>
      <c r="B35" s="6" t="s">
        <v>27</v>
      </c>
      <c r="C35" s="5" t="s">
        <v>110</v>
      </c>
      <c r="D35" s="5" t="s">
        <v>117</v>
      </c>
      <c r="E35" s="16">
        <f>SUM(E36:E39)</f>
        <v>11776054226</v>
      </c>
      <c r="F35" s="16">
        <v>12619959023</v>
      </c>
      <c r="G35" s="21">
        <f t="shared" si="0"/>
        <v>107.2</v>
      </c>
      <c r="H35" s="25"/>
    </row>
    <row r="36" spans="1:8" ht="15.75" outlineLevel="1" x14ac:dyDescent="0.25">
      <c r="A36" s="7" t="s">
        <v>82</v>
      </c>
      <c r="B36" s="8" t="s">
        <v>28</v>
      </c>
      <c r="C36" s="7" t="s">
        <v>110</v>
      </c>
      <c r="D36" s="7" t="s">
        <v>105</v>
      </c>
      <c r="E36" s="17">
        <v>3530713171</v>
      </c>
      <c r="F36" s="17">
        <v>3443943716</v>
      </c>
      <c r="G36" s="22">
        <f t="shared" si="0"/>
        <v>97.5</v>
      </c>
      <c r="H36" s="27"/>
    </row>
    <row r="37" spans="1:8" ht="15.75" outlineLevel="1" x14ac:dyDescent="0.25">
      <c r="A37" s="7" t="s">
        <v>83</v>
      </c>
      <c r="B37" s="8" t="s">
        <v>29</v>
      </c>
      <c r="C37" s="7" t="s">
        <v>110</v>
      </c>
      <c r="D37" s="7" t="s">
        <v>118</v>
      </c>
      <c r="E37" s="17">
        <v>7241674637</v>
      </c>
      <c r="F37" s="17">
        <v>7015199488</v>
      </c>
      <c r="G37" s="22">
        <f t="shared" si="0"/>
        <v>96.9</v>
      </c>
      <c r="H37" s="27"/>
    </row>
    <row r="38" spans="1:8" ht="15.75" outlineLevel="1" x14ac:dyDescent="0.25">
      <c r="A38" s="7" t="s">
        <v>84</v>
      </c>
      <c r="B38" s="8" t="s">
        <v>30</v>
      </c>
      <c r="C38" s="7" t="s">
        <v>110</v>
      </c>
      <c r="D38" s="7" t="s">
        <v>110</v>
      </c>
      <c r="E38" s="17">
        <v>400044800</v>
      </c>
      <c r="F38" s="17">
        <v>405505399</v>
      </c>
      <c r="G38" s="22">
        <f t="shared" si="0"/>
        <v>101.4</v>
      </c>
      <c r="H38" s="27"/>
    </row>
    <row r="39" spans="1:8" ht="110.25" outlineLevel="1" x14ac:dyDescent="0.25">
      <c r="A39" s="7" t="s">
        <v>85</v>
      </c>
      <c r="B39" s="8" t="s">
        <v>31</v>
      </c>
      <c r="C39" s="7" t="s">
        <v>110</v>
      </c>
      <c r="D39" s="7" t="s">
        <v>112</v>
      </c>
      <c r="E39" s="17">
        <v>603621618</v>
      </c>
      <c r="F39" s="17">
        <v>1755310420</v>
      </c>
      <c r="G39" s="22">
        <f t="shared" si="0"/>
        <v>290.8</v>
      </c>
      <c r="H39" s="26" t="s">
        <v>137</v>
      </c>
    </row>
    <row r="40" spans="1:8" ht="15.75" x14ac:dyDescent="0.25">
      <c r="A40" s="5" t="s">
        <v>86</v>
      </c>
      <c r="B40" s="6" t="s">
        <v>32</v>
      </c>
      <c r="C40" s="5" t="s">
        <v>111</v>
      </c>
      <c r="D40" s="5" t="s">
        <v>117</v>
      </c>
      <c r="E40" s="16">
        <f>SUM(E41:E42)</f>
        <v>904718909</v>
      </c>
      <c r="F40" s="16">
        <v>945634551</v>
      </c>
      <c r="G40" s="21">
        <f t="shared" si="0"/>
        <v>104.5</v>
      </c>
      <c r="H40" s="25"/>
    </row>
    <row r="41" spans="1:8" ht="110.25" outlineLevel="1" x14ac:dyDescent="0.25">
      <c r="A41" s="7" t="s">
        <v>87</v>
      </c>
      <c r="B41" s="8" t="s">
        <v>33</v>
      </c>
      <c r="C41" s="7" t="s">
        <v>111</v>
      </c>
      <c r="D41" s="7" t="s">
        <v>105</v>
      </c>
      <c r="E41" s="17">
        <v>847248848</v>
      </c>
      <c r="F41" s="17">
        <v>890581494</v>
      </c>
      <c r="G41" s="22">
        <f t="shared" si="0"/>
        <v>105.1</v>
      </c>
      <c r="H41" s="26" t="s">
        <v>138</v>
      </c>
    </row>
    <row r="42" spans="1:8" ht="15.75" outlineLevel="1" x14ac:dyDescent="0.25">
      <c r="A42" s="7" t="s">
        <v>88</v>
      </c>
      <c r="B42" s="8" t="s">
        <v>34</v>
      </c>
      <c r="C42" s="7" t="s">
        <v>111</v>
      </c>
      <c r="D42" s="7" t="s">
        <v>107</v>
      </c>
      <c r="E42" s="17">
        <v>57470061</v>
      </c>
      <c r="F42" s="17">
        <v>55053057</v>
      </c>
      <c r="G42" s="22">
        <f t="shared" si="0"/>
        <v>95.8</v>
      </c>
      <c r="H42" s="27"/>
    </row>
    <row r="43" spans="1:8" ht="15.75" x14ac:dyDescent="0.25">
      <c r="A43" s="5" t="s">
        <v>89</v>
      </c>
      <c r="B43" s="6" t="s">
        <v>35</v>
      </c>
      <c r="C43" s="5" t="s">
        <v>112</v>
      </c>
      <c r="D43" s="5" t="s">
        <v>117</v>
      </c>
      <c r="E43" s="16">
        <f>E44</f>
        <v>624102543</v>
      </c>
      <c r="F43" s="16">
        <v>355781827</v>
      </c>
      <c r="G43" s="21">
        <f t="shared" si="0"/>
        <v>57</v>
      </c>
      <c r="H43" s="25"/>
    </row>
    <row r="44" spans="1:8" ht="173.25" outlineLevel="1" x14ac:dyDescent="0.25">
      <c r="A44" s="7" t="s">
        <v>90</v>
      </c>
      <c r="B44" s="8" t="s">
        <v>36</v>
      </c>
      <c r="C44" s="7" t="s">
        <v>112</v>
      </c>
      <c r="D44" s="7" t="s">
        <v>112</v>
      </c>
      <c r="E44" s="17">
        <v>624102543</v>
      </c>
      <c r="F44" s="17">
        <v>355781827</v>
      </c>
      <c r="G44" s="22">
        <f t="shared" si="0"/>
        <v>57</v>
      </c>
      <c r="H44" s="26" t="s">
        <v>140</v>
      </c>
    </row>
    <row r="45" spans="1:8" ht="15.75" x14ac:dyDescent="0.25">
      <c r="A45" s="5" t="s">
        <v>91</v>
      </c>
      <c r="B45" s="6" t="s">
        <v>37</v>
      </c>
      <c r="C45" s="5" t="s">
        <v>113</v>
      </c>
      <c r="D45" s="5" t="s">
        <v>117</v>
      </c>
      <c r="E45" s="16">
        <f>SUM(E46:E49)</f>
        <v>1147993096</v>
      </c>
      <c r="F45" s="16">
        <v>991653304</v>
      </c>
      <c r="G45" s="21">
        <f t="shared" si="0"/>
        <v>86.4</v>
      </c>
      <c r="H45" s="25"/>
    </row>
    <row r="46" spans="1:8" ht="94.5" outlineLevel="1" x14ac:dyDescent="0.25">
      <c r="A46" s="7" t="s">
        <v>92</v>
      </c>
      <c r="B46" s="8" t="s">
        <v>38</v>
      </c>
      <c r="C46" s="7" t="s">
        <v>113</v>
      </c>
      <c r="D46" s="7" t="s">
        <v>105</v>
      </c>
      <c r="E46" s="17">
        <v>41273680</v>
      </c>
      <c r="F46" s="17">
        <v>39029416</v>
      </c>
      <c r="G46" s="22">
        <f t="shared" si="0"/>
        <v>94.6</v>
      </c>
      <c r="H46" s="26" t="s">
        <v>141</v>
      </c>
    </row>
    <row r="47" spans="1:8" ht="218.25" customHeight="1" outlineLevel="1" x14ac:dyDescent="0.25">
      <c r="A47" s="7" t="s">
        <v>93</v>
      </c>
      <c r="B47" s="8" t="s">
        <v>39</v>
      </c>
      <c r="C47" s="7" t="s">
        <v>113</v>
      </c>
      <c r="D47" s="7" t="s">
        <v>106</v>
      </c>
      <c r="E47" s="17">
        <v>217431197</v>
      </c>
      <c r="F47" s="17">
        <v>248335403</v>
      </c>
      <c r="G47" s="22">
        <f t="shared" si="0"/>
        <v>114.2</v>
      </c>
      <c r="H47" s="26" t="s">
        <v>143</v>
      </c>
    </row>
    <row r="48" spans="1:8" ht="120.75" customHeight="1" outlineLevel="1" x14ac:dyDescent="0.25">
      <c r="A48" s="7" t="s">
        <v>94</v>
      </c>
      <c r="B48" s="8" t="s">
        <v>40</v>
      </c>
      <c r="C48" s="7" t="s">
        <v>113</v>
      </c>
      <c r="D48" s="7" t="s">
        <v>107</v>
      </c>
      <c r="E48" s="17">
        <v>798214519</v>
      </c>
      <c r="F48" s="17">
        <v>624738938</v>
      </c>
      <c r="G48" s="22">
        <f t="shared" si="0"/>
        <v>78.3</v>
      </c>
      <c r="H48" s="26" t="s">
        <v>144</v>
      </c>
    </row>
    <row r="49" spans="1:8" ht="110.25" outlineLevel="1" x14ac:dyDescent="0.25">
      <c r="A49" s="7" t="s">
        <v>95</v>
      </c>
      <c r="B49" s="8" t="s">
        <v>41</v>
      </c>
      <c r="C49" s="7" t="s">
        <v>113</v>
      </c>
      <c r="D49" s="7" t="s">
        <v>109</v>
      </c>
      <c r="E49" s="17">
        <v>91073700</v>
      </c>
      <c r="F49" s="17">
        <v>79549547</v>
      </c>
      <c r="G49" s="22">
        <f t="shared" si="0"/>
        <v>87.3</v>
      </c>
      <c r="H49" s="26" t="s">
        <v>145</v>
      </c>
    </row>
    <row r="50" spans="1:8" ht="15.75" x14ac:dyDescent="0.25">
      <c r="A50" s="5" t="s">
        <v>96</v>
      </c>
      <c r="B50" s="6" t="s">
        <v>42</v>
      </c>
      <c r="C50" s="5" t="s">
        <v>114</v>
      </c>
      <c r="D50" s="5" t="s">
        <v>117</v>
      </c>
      <c r="E50" s="18">
        <f>SUM(E51:E52)</f>
        <v>715342744</v>
      </c>
      <c r="F50" s="18">
        <v>439968674</v>
      </c>
      <c r="G50" s="23">
        <f t="shared" si="0"/>
        <v>61.5</v>
      </c>
      <c r="H50" s="25"/>
    </row>
    <row r="51" spans="1:8" ht="110.25" outlineLevel="1" x14ac:dyDescent="0.25">
      <c r="A51" s="7" t="s">
        <v>97</v>
      </c>
      <c r="B51" s="8" t="s">
        <v>43</v>
      </c>
      <c r="C51" s="7" t="s">
        <v>114</v>
      </c>
      <c r="D51" s="7" t="s">
        <v>118</v>
      </c>
      <c r="E51" s="17">
        <v>685974518</v>
      </c>
      <c r="F51" s="17">
        <v>413465892</v>
      </c>
      <c r="G51" s="22">
        <f t="shared" si="0"/>
        <v>60.3</v>
      </c>
      <c r="H51" s="26" t="s">
        <v>146</v>
      </c>
    </row>
    <row r="52" spans="1:8" ht="94.5" outlineLevel="1" x14ac:dyDescent="0.25">
      <c r="A52" s="7" t="s">
        <v>98</v>
      </c>
      <c r="B52" s="8" t="s">
        <v>44</v>
      </c>
      <c r="C52" s="7" t="s">
        <v>114</v>
      </c>
      <c r="D52" s="7" t="s">
        <v>108</v>
      </c>
      <c r="E52" s="17">
        <v>29368226</v>
      </c>
      <c r="F52" s="17">
        <v>26502782</v>
      </c>
      <c r="G52" s="22">
        <f t="shared" si="0"/>
        <v>90.2</v>
      </c>
      <c r="H52" s="26" t="s">
        <v>147</v>
      </c>
    </row>
    <row r="53" spans="1:8" ht="15.75" x14ac:dyDescent="0.25">
      <c r="A53" s="5" t="s">
        <v>99</v>
      </c>
      <c r="B53" s="6" t="s">
        <v>45</v>
      </c>
      <c r="C53" s="5" t="s">
        <v>115</v>
      </c>
      <c r="D53" s="5" t="s">
        <v>117</v>
      </c>
      <c r="E53" s="16">
        <f>SUM(E54)</f>
        <v>8248000</v>
      </c>
      <c r="F53" s="16">
        <v>7960072</v>
      </c>
      <c r="G53" s="21">
        <f t="shared" si="0"/>
        <v>96.5</v>
      </c>
      <c r="H53" s="25"/>
    </row>
    <row r="54" spans="1:8" ht="15.75" outlineLevel="1" x14ac:dyDescent="0.25">
      <c r="A54" s="7" t="s">
        <v>100</v>
      </c>
      <c r="B54" s="8" t="s">
        <v>46</v>
      </c>
      <c r="C54" s="7" t="s">
        <v>115</v>
      </c>
      <c r="D54" s="7" t="s">
        <v>118</v>
      </c>
      <c r="E54" s="17">
        <v>8248000</v>
      </c>
      <c r="F54" s="17">
        <v>7960072</v>
      </c>
      <c r="G54" s="22">
        <f t="shared" si="0"/>
        <v>96.5</v>
      </c>
      <c r="H54" s="27"/>
    </row>
    <row r="55" spans="1:8" ht="15.75" x14ac:dyDescent="0.25">
      <c r="A55" s="5" t="s">
        <v>101</v>
      </c>
      <c r="B55" s="6" t="s">
        <v>47</v>
      </c>
      <c r="C55" s="5" t="s">
        <v>116</v>
      </c>
      <c r="D55" s="5" t="s">
        <v>117</v>
      </c>
      <c r="E55" s="16">
        <f>E56</f>
        <v>43813144</v>
      </c>
      <c r="F55" s="16">
        <v>41126905</v>
      </c>
      <c r="G55" s="21">
        <f t="shared" si="0"/>
        <v>93.9</v>
      </c>
      <c r="H55" s="25"/>
    </row>
    <row r="56" spans="1:8" ht="104.25" customHeight="1" outlineLevel="1" x14ac:dyDescent="0.25">
      <c r="A56" s="7" t="s">
        <v>102</v>
      </c>
      <c r="B56" s="8" t="s">
        <v>48</v>
      </c>
      <c r="C56" s="7" t="s">
        <v>116</v>
      </c>
      <c r="D56" s="7" t="s">
        <v>105</v>
      </c>
      <c r="E56" s="17">
        <v>43813144</v>
      </c>
      <c r="F56" s="17">
        <v>41126905</v>
      </c>
      <c r="G56" s="22">
        <f t="shared" si="0"/>
        <v>93.9</v>
      </c>
      <c r="H56" s="26" t="s">
        <v>148</v>
      </c>
    </row>
  </sheetData>
  <mergeCells count="1">
    <mergeCell ref="A2:H2"/>
  </mergeCells>
  <pageMargins left="0.78740157480314965" right="0.39370078740157483" top="0.59055118110236227" bottom="0.17" header="0.51181102362204722" footer="0.17"/>
  <pageSetup paperSize="9" scale="59" firstPageNumber="24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Бюджет!SIGN</vt:lpstr>
      <vt:lpstr>Бюджет!Область_печати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Минакова Оксана Сергеевна</cp:lastModifiedBy>
  <cp:lastPrinted>2016-05-04T07:51:05Z</cp:lastPrinted>
  <dcterms:created xsi:type="dcterms:W3CDTF">2002-03-11T10:22:12Z</dcterms:created>
  <dcterms:modified xsi:type="dcterms:W3CDTF">2016-12-29T05:35:43Z</dcterms:modified>
</cp:coreProperties>
</file>