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985"/>
  </bookViews>
  <sheets>
    <sheet name="ДЧБ" sheetId="1" r:id="rId1"/>
  </sheets>
  <definedNames>
    <definedName name="APPT" localSheetId="0">ДЧБ!#REF!</definedName>
    <definedName name="FIO" localSheetId="0">ДЧБ!#REF!</definedName>
    <definedName name="SIGN" localSheetId="0">ДЧБ!#REF!</definedName>
    <definedName name="Z_43668A2E_6F31_4968_B044_6E75308E9A8A_.wvu.Cols" localSheetId="0" hidden="1">ДЧБ!#REF!</definedName>
    <definedName name="Z_43668A2E_6F31_4968_B044_6E75308E9A8A_.wvu.PrintArea" localSheetId="0" hidden="1">ДЧБ!$B$1:$H$18</definedName>
    <definedName name="Z_43668A2E_6F31_4968_B044_6E75308E9A8A_.wvu.PrintTitles" localSheetId="0" hidden="1">ДЧБ!$3:$4</definedName>
    <definedName name="Z_46D06541_0158_45EC_A3C5_1780FA566C1A_.wvu.PrintArea" localSheetId="0" hidden="1">ДЧБ!$A$1:$I$18</definedName>
    <definedName name="Z_46D06541_0158_45EC_A3C5_1780FA566C1A_.wvu.PrintTitles" localSheetId="0" hidden="1">ДЧБ!$3:$4</definedName>
    <definedName name="Z_7B118ED0_A4DF_45EF_AFCF_D8A603CE71D9_.wvu.PrintArea" localSheetId="0" hidden="1">ДЧБ!$B$1:$I$18</definedName>
    <definedName name="Z_7B118ED0_A4DF_45EF_AFCF_D8A603CE71D9_.wvu.PrintTitles" localSheetId="0" hidden="1">ДЧБ!$3:$4</definedName>
    <definedName name="Z_83B63DE7_0421_4081_BED6_09A1DDF752AD_.wvu.PrintArea" localSheetId="0" hidden="1">ДЧБ!$B$1:$H$18</definedName>
    <definedName name="Z_83B63DE7_0421_4081_BED6_09A1DDF752AD_.wvu.PrintTitles" localSheetId="0" hidden="1">ДЧБ!$3:$4</definedName>
    <definedName name="Z_A058C326_9634_43F4_A679_F1C650F604B2_.wvu.Cols" localSheetId="0" hidden="1">ДЧБ!#REF!</definedName>
    <definedName name="Z_A058C326_9634_43F4_A679_F1C650F604B2_.wvu.PrintArea" localSheetId="0" hidden="1">ДЧБ!$B$1:$H$18</definedName>
    <definedName name="Z_A058C326_9634_43F4_A679_F1C650F604B2_.wvu.PrintTitles" localSheetId="0" hidden="1">ДЧБ!$3:$4</definedName>
    <definedName name="Z_C3025941_180A_4997_9316_AAFEF44DA374_.wvu.PrintArea" localSheetId="0" hidden="1">ДЧБ!$A$1:$I$18</definedName>
    <definedName name="Z_C3025941_180A_4997_9316_AAFEF44DA374_.wvu.PrintTitles" localSheetId="0" hidden="1">ДЧБ!$3:$4</definedName>
    <definedName name="Z_D15D7023_846B_44A4_99A5_C37AC4BCDF8F_.wvu.Cols" localSheetId="0" hidden="1">ДЧБ!#REF!</definedName>
    <definedName name="Z_D15D7023_846B_44A4_99A5_C37AC4BCDF8F_.wvu.PrintArea" localSheetId="0" hidden="1">ДЧБ!$B$1:$I$18</definedName>
    <definedName name="Z_D15D7023_846B_44A4_99A5_C37AC4BCDF8F_.wvu.PrintTitles" localSheetId="0" hidden="1">ДЧБ!$3:$4</definedName>
    <definedName name="_xlnm.Print_Titles" localSheetId="0">ДЧБ!$3:$4</definedName>
    <definedName name="_xlnm.Print_Area" localSheetId="0">ДЧБ!$A$1:$I$18</definedName>
  </definedNames>
  <calcPr calcId="145621"/>
  <customWorkbookViews>
    <customWorkbookView name="Шулепова Ольга Анатольевна - Личное представление" guid="{C3025941-180A-4997-9316-AAFEF44DA374}" mergeInterval="0" personalView="1" maximized="1" windowWidth="1276" windowHeight="739" activeSheetId="1"/>
    <customWorkbookView name="Маркова Инесса Владимировна - Личное представление" guid="{D15D7023-846B-44A4-99A5-C37AC4BCDF8F}" mergeInterval="0" personalView="1" maximized="1" xWindow="-8" yWindow="-8" windowWidth="1296" windowHeight="1000" activeSheetId="1"/>
    <customWorkbookView name="Зайцева Ирина Ивановна - Личное представление" guid="{7B118ED0-A4DF-45EF-AFCF-D8A603CE71D9}" mergeInterval="0" personalView="1" maximized="1" windowWidth="1276" windowHeight="773" activeSheetId="1"/>
    <customWorkbookView name="Головлева Елена Николаевна - Личное представление" guid="{A058C326-9634-43F4-A679-F1C650F604B2}" mergeInterval="0" personalView="1" maximized="1" xWindow="-8" yWindow="-8" windowWidth="1296" windowHeight="1000" activeSheetId="1"/>
    <customWorkbookView name="Юхта Людмила Иосифовна - Личное представление" guid="{83B63DE7-0421-4081-BED6-09A1DDF752AD}" mergeInterval="0" personalView="1" maximized="1" xWindow="-8" yWindow="-8" windowWidth="1296" windowHeight="1000" activeSheetId="1"/>
    <customWorkbookView name="Шпилева Юлия Михайловна - Личное представление" guid="{43668A2E-6F31-4968-B044-6E75308E9A8A}" mergeInterval="0" personalView="1" maximized="1" xWindow="-8" yWindow="-8" windowWidth="1296" windowHeight="1000" activeSheetId="1"/>
    <customWorkbookView name="Рудакова Ирина Ивановна - Личное представление" guid="{46D06541-0158-45EC-A3C5-1780FA566C1A}" mergeInterval="0" personalView="1" maximized="1" windowWidth="1276" windowHeight="759" activeSheetId="1"/>
  </customWorkbookViews>
</workbook>
</file>

<file path=xl/calcChain.xml><?xml version="1.0" encoding="utf-8"?>
<calcChain xmlns="http://schemas.openxmlformats.org/spreadsheetml/2006/main">
  <c r="E7" i="1" l="1"/>
  <c r="D7" i="1"/>
  <c r="C7" i="1"/>
  <c r="E12" i="1" l="1"/>
  <c r="F14" i="1"/>
  <c r="G14" i="1"/>
  <c r="D12" i="1"/>
  <c r="C12" i="1"/>
  <c r="G11" i="1"/>
  <c r="F11" i="1"/>
  <c r="F13" i="1" l="1"/>
  <c r="G13" i="1"/>
  <c r="F12" i="1"/>
  <c r="G12" i="1"/>
  <c r="D6" i="1"/>
  <c r="C6" i="1"/>
  <c r="C5" i="1" s="1"/>
  <c r="G7" i="1" l="1"/>
  <c r="E6" i="1"/>
  <c r="F7" i="1"/>
  <c r="F6" i="1" l="1"/>
  <c r="G6" i="1"/>
  <c r="G18" i="1"/>
  <c r="G17" i="1"/>
  <c r="G16" i="1"/>
  <c r="G10" i="1"/>
  <c r="G9" i="1"/>
  <c r="G8" i="1"/>
  <c r="D15" i="1"/>
  <c r="D5" i="1" s="1"/>
  <c r="E15" i="1" l="1"/>
  <c r="E5" i="1" s="1"/>
  <c r="G5" i="1" l="1"/>
  <c r="F5" i="1"/>
  <c r="G15" i="1"/>
  <c r="F8" i="1" l="1"/>
  <c r="F9" i="1" l="1"/>
  <c r="F10" i="1"/>
  <c r="F16" i="1"/>
  <c r="F15" i="1" l="1"/>
</calcChain>
</file>

<file path=xl/sharedStrings.xml><?xml version="1.0" encoding="utf-8"?>
<sst xmlns="http://schemas.openxmlformats.org/spreadsheetml/2006/main" count="47" uniqueCount="43">
  <si>
    <t>Наименование КВД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</si>
  <si>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</si>
  <si>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</si>
  <si>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</si>
  <si>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ПРОЧИЕ НЕНАЛОГОВЫЕ ДОХОДЫ</t>
  </si>
  <si>
    <t>БЕЗВОЗМЕЗДНЫЕ ПОСТУПЛЕНИЯ</t>
  </si>
  <si>
    <t>Ед. измерения: руб.</t>
  </si>
  <si>
    <t>БЕЗВОЗМЕЗДНЫЕ ПОСТУПЛЕНИЯ ОТ ДРУГИХ БЮДЖЕТОВ БЮДЖЕТНОЙ СИСТЕМЫ РФ</t>
  </si>
  <si>
    <t>ДОХОДЫ ОТ ВОЗВРАТА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</si>
  <si>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</si>
  <si>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ДОХОДОВ:</t>
  </si>
  <si>
    <t>Поступление в бюджет города доходов от возврата организациями остатков субсидий прошлых лет.</t>
  </si>
  <si>
    <t>НАЛОГОВЫЕ И НЕНАЛОГОВЫЕ ДОХОДЫ, из них:</t>
  </si>
  <si>
    <t xml:space="preserve">% исполнения к первоначально утверждённому плану года </t>
  </si>
  <si>
    <t xml:space="preserve"> Первоначально утвержденный план года (в редакции решения Думы города от 22.12.2015 № 820-VДГ )</t>
  </si>
  <si>
    <t>В течение отчетного года произведено уточнение объема финансовой помощи из бюджета автономного округа на сумму 1 314 510 599,26 рублей, в основном за счет уточнения объема субсидий, в соответствии с уведомлениями, поступившими из Департамента финансов и отраслевых департаментов ХМАО-Югры.</t>
  </si>
  <si>
    <t xml:space="preserve">Фактическое поступление
</t>
  </si>
  <si>
    <t xml:space="preserve">Возврат остатков субсидий, субвенций и иных межбюджетных трансфертов прошлых лет  в бюджет автономного округа согласно обращениям отраслевых департаментов Администрации города. </t>
  </si>
  <si>
    <t>Перевыполнение  плановых назначений  обусловлено платежами НДФЛ с дивидендов, выплаченных  акционерам по итогам 2015 года  в размерах, превышающих объёмы планируемых поступлений.</t>
  </si>
  <si>
    <t>Перевыполнение плановых назначений   обусловлено ростом налоговой базы у отдельных налогоплательщиков, а также увеличением количества выданных патентов в 2016 году.</t>
  </si>
  <si>
    <t>Неисполнение плановых назначений   в основном, обусловлено возвратом земельного налога по представленным отдельными налогоплательщиками уточненным декларациям за 2015 год с уменьшением сумм налога в результате оспаривания кадастровой стоимости земельных участков, а также отсутствием авансовых платежей от ряда налогоплательщиков- организаций.</t>
  </si>
  <si>
    <r>
      <t xml:space="preserve">Неисполнение плановых назначений  обусловлено:                                                                                                                                                                                                                                      - пересчетом арендной платы в сторону уменьшения в результате  оспаривания кадастровой стоимости арендаторами, а также возвратом излишне уплаченных платежей;
- неисполнением отдельными арендаторами обязательств по внесению  арендной платы за земельные участки в установленные сроки.  </t>
    </r>
    <r>
      <rPr>
        <sz val="12"/>
        <color theme="0"/>
        <rFont val="Times New Roman"/>
        <family val="1"/>
        <charset val="204"/>
      </rPr>
      <t xml:space="preserve">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</t>
    </r>
  </si>
  <si>
    <t>Уточненный бюджет</t>
  </si>
  <si>
    <t>Причины отклонения фактического поступления от уточненных плановых назначений  (менее чем 95% и более чем 105% к плану года)</t>
  </si>
  <si>
    <t>% исполнения к уточненному плану года</t>
  </si>
  <si>
    <t>Код бюджетной классификации</t>
  </si>
  <si>
    <t>НАЛОГОВЫЕ ДОХОДЫ</t>
  </si>
  <si>
    <t>НЕНАЛОГОВЫЕ ДОХОДЫ</t>
  </si>
  <si>
    <t>Налог на доходы физических лиц</t>
  </si>
  <si>
    <t>Перевыполнение плановых назначений   в основном обусловлено:
- поступлением сверхплановых платежей в виде  неосновательного обогащения за пользование земельными участками и муниципальным имуществом, в результате выявленных нарушений по использованию указанного имущества (без надлежащего оформления документов);
- поступлением средств в результате проведенного аукциона на право заключить договор о развитии застроенной территории.</t>
  </si>
  <si>
    <t xml:space="preserve">Перевыполнение плановых назначений обусловлено в основном поступлением сверхплановых платежей в виде неосновательного обогащения за пользование земельными участками и муниципальным имуществом без надлежащего оформления документов.      </t>
  </si>
  <si>
    <t xml:space="preserve">
Причины отклонения фактического поступления от первоначально утверждённых плановых назначений  (менее чем 95% и более чем 105% к плану года)</t>
  </si>
  <si>
    <t xml:space="preserve">Перевыполнение  плановых назначений   обусловлено в основном  увеличением с 01.04.2016 года налоговых ставок по  автомобильному бензину, дизельному топливу, моторному маслу. </t>
  </si>
  <si>
    <t>ПРОЧИЕ НАЛОГОВЫЕ ДОХОДЫ</t>
  </si>
  <si>
    <t>000 1 00 00000 00 0000 000</t>
  </si>
  <si>
    <t>000 1 01 02000 01 0000 110</t>
  </si>
  <si>
    <t>000 1 05 00000 00 0000 000</t>
  </si>
  <si>
    <t>000 1 06 00000 00 0000 000</t>
  </si>
  <si>
    <t>000 1 11 00000 00 0000 000</t>
  </si>
  <si>
    <t>000 2 02 00000 00 0000 000</t>
  </si>
  <si>
    <t>000 2 18  04000 04 0000 180</t>
  </si>
  <si>
    <t>000 2 19 04000 04 0000 151</t>
  </si>
  <si>
    <t xml:space="preserve">Сведения о фактических поступлениях доходов  по видам доходов в сравнении с первоначально утверждёнными  и уточненными значениями с учетом внесенных изменений за 2016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</si>
</sst>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/>
    <xf numFmtId="3" fontId="1" fillId="2" borderId="0" xfId="0" applyNumberFormat="1" applyFont="1" applyFill="1"/>
    <xf numFmtId="164" fontId="1" fillId="2" borderId="0" xfId="0" applyNumberFormat="1" applyFont="1" applyFill="1"/>
    <xf numFmtId="49" fontId="3" fillId="2" borderId="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3" fillId="2" borderId="0" xfId="0" applyFont="1" applyFill="1"/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164" fontId="4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top" wrapText="1"/>
    </xf>
    <xf numFmtId="0" fontId="3" fillId="2" borderId="1" xfId="0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justify"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justify" vertical="center" wrapText="1"/>
    </xf>
    <xf numFmtId="2" fontId="3" fillId="2" borderId="1" xfId="0" applyNumberFormat="1" applyFont="1" applyFill="1" applyBorder="1" applyAlignment="1">
      <alignment horizontal="justify" vertical="center" wrapText="1"/>
    </xf>
    <xf numFmtId="2" fontId="4" fillId="2" borderId="1" xfId="0" applyNumberFormat="1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42" Type="http://schemas.openxmlformats.org/officeDocument/2006/relationships/revisionLog" Target="revisionLog5.xml"/><Relationship Id="rId150" Type="http://schemas.openxmlformats.org/officeDocument/2006/relationships/revisionLog" Target="revisionLog13.xml"/><Relationship Id="rId155" Type="http://schemas.openxmlformats.org/officeDocument/2006/relationships/revisionLog" Target="revisionLog18.xml"/><Relationship Id="rId133" Type="http://schemas.openxmlformats.org/officeDocument/2006/relationships/revisionLog" Target="revisionLog76.xml"/><Relationship Id="rId138" Type="http://schemas.openxmlformats.org/officeDocument/2006/relationships/revisionLog" Target="revisionLog1.xml"/><Relationship Id="rId141" Type="http://schemas.openxmlformats.org/officeDocument/2006/relationships/revisionLog" Target="revisionLog4.xml"/><Relationship Id="rId146" Type="http://schemas.openxmlformats.org/officeDocument/2006/relationships/revisionLog" Target="revisionLog9.xml"/><Relationship Id="rId154" Type="http://schemas.openxmlformats.org/officeDocument/2006/relationships/revisionLog" Target="revisionLog17.xml"/><Relationship Id="rId137" Type="http://schemas.openxmlformats.org/officeDocument/2006/relationships/revisionLog" Target="revisionLog80.xml"/><Relationship Id="rId132" Type="http://schemas.openxmlformats.org/officeDocument/2006/relationships/revisionLog" Target="revisionLog75.xml"/><Relationship Id="rId140" Type="http://schemas.openxmlformats.org/officeDocument/2006/relationships/revisionLog" Target="revisionLog3.xml"/><Relationship Id="rId145" Type="http://schemas.openxmlformats.org/officeDocument/2006/relationships/revisionLog" Target="revisionLog8.xml"/><Relationship Id="rId153" Type="http://schemas.openxmlformats.org/officeDocument/2006/relationships/revisionLog" Target="revisionLog16.xml"/><Relationship Id="rId149" Type="http://schemas.openxmlformats.org/officeDocument/2006/relationships/revisionLog" Target="revisionLog12.xml"/><Relationship Id="rId131" Type="http://schemas.openxmlformats.org/officeDocument/2006/relationships/revisionLog" Target="revisionLog74.xml"/><Relationship Id="rId136" Type="http://schemas.openxmlformats.org/officeDocument/2006/relationships/revisionLog" Target="revisionLog79.xml"/><Relationship Id="rId144" Type="http://schemas.openxmlformats.org/officeDocument/2006/relationships/revisionLog" Target="revisionLog7.xml"/><Relationship Id="rId152" Type="http://schemas.openxmlformats.org/officeDocument/2006/relationships/revisionLog" Target="revisionLog15.xml"/><Relationship Id="rId151" Type="http://schemas.openxmlformats.org/officeDocument/2006/relationships/revisionLog" Target="revisionLog14.xml"/><Relationship Id="rId135" Type="http://schemas.openxmlformats.org/officeDocument/2006/relationships/revisionLog" Target="revisionLog78.xml"/><Relationship Id="rId143" Type="http://schemas.openxmlformats.org/officeDocument/2006/relationships/revisionLog" Target="revisionLog6.xml"/><Relationship Id="rId148" Type="http://schemas.openxmlformats.org/officeDocument/2006/relationships/revisionLog" Target="revisionLog11.xml"/><Relationship Id="rId134" Type="http://schemas.openxmlformats.org/officeDocument/2006/relationships/revisionLog" Target="revisionLog77.xml"/><Relationship Id="rId139" Type="http://schemas.openxmlformats.org/officeDocument/2006/relationships/revisionLog" Target="revisionLog2.xml"/><Relationship Id="rId147" Type="http://schemas.openxmlformats.org/officeDocument/2006/relationships/revisionLog" Target="revisionLog1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247D91C-1EB3-48AA-936F-5CEEC8E9A08B}" diskRevisions="1" revisionId="2378" version="20">
  <header guid="{0C537F9A-1792-4431-AA4C-C1C96150DB42}" dateTime="2017-10-31T14:23:17" maxSheetId="2" userName="Маркова Инесса Владимировна" r:id="rId131">
    <sheetIdMap count="1">
      <sheetId val="1"/>
    </sheetIdMap>
  </header>
  <header guid="{FE5E8158-AEFC-41BF-BA75-4F152F98EFAF}" dateTime="2017-10-31T14:31:21" maxSheetId="2" userName="Маркова Инесса Владимировна" r:id="rId132" minRId="2212" maxRId="2229">
    <sheetIdMap count="1">
      <sheetId val="1"/>
    </sheetIdMap>
  </header>
  <header guid="{0914254C-E397-44D4-8290-550B3928DAC6}" dateTime="2017-10-31T14:38:31" maxSheetId="2" userName="Рудакова Ирина Ивановна" r:id="rId133" minRId="2233" maxRId="2234">
    <sheetIdMap count="1">
      <sheetId val="1"/>
    </sheetIdMap>
  </header>
  <header guid="{996C7D7E-3603-408A-9DE1-14815C0D8AC5}" dateTime="2017-10-31T14:40:42" maxSheetId="2" userName="Рудакова Ирина Ивановна" r:id="rId134" minRId="2238" maxRId="2239">
    <sheetIdMap count="1">
      <sheetId val="1"/>
    </sheetIdMap>
  </header>
  <header guid="{47B6DD35-067B-4EFD-97D0-E57C8EDD8638}" dateTime="2017-10-31T14:55:23" maxSheetId="2" userName="Рудакова Ирина Ивановна" r:id="rId135" minRId="2242" maxRId="2263">
    <sheetIdMap count="1">
      <sheetId val="1"/>
    </sheetIdMap>
  </header>
  <header guid="{CE8B4260-CB13-4F93-9F13-D268A643AEC5}" dateTime="2017-10-31T15:00:37" maxSheetId="2" userName="Рудакова Ирина Ивановна" r:id="rId136" minRId="2266" maxRId="2267">
    <sheetIdMap count="1">
      <sheetId val="1"/>
    </sheetIdMap>
  </header>
  <header guid="{AB860262-4A71-4437-AF4E-2CB2C2196F36}" dateTime="2017-10-31T15:15:55" maxSheetId="2" userName="Рудакова Ирина Ивановна" r:id="rId137" minRId="2268" maxRId="2309">
    <sheetIdMap count="1">
      <sheetId val="1"/>
    </sheetIdMap>
  </header>
  <header guid="{26FBAB3A-1D29-403D-8936-4B4BDE3C833B}" dateTime="2017-10-31T15:20:29" maxSheetId="2" userName="Рудакова Ирина Ивановна" r:id="rId138" minRId="2312" maxRId="2315">
    <sheetIdMap count="1">
      <sheetId val="1"/>
    </sheetIdMap>
  </header>
  <header guid="{E70B6F7F-394D-4D77-AAD0-353A5E8FF7F4}" dateTime="2017-10-31T15:23:24" maxSheetId="2" userName="Рудакова Ирина Ивановна" r:id="rId139" minRId="2318" maxRId="2320">
    <sheetIdMap count="1">
      <sheetId val="1"/>
    </sheetIdMap>
  </header>
  <header guid="{C11BA26F-A0C8-489C-9C71-43FFE52E2DB4}" dateTime="2017-10-31T15:27:15" maxSheetId="2" userName="Рудакова Ирина Ивановна" r:id="rId140" minRId="2321" maxRId="2328">
    <sheetIdMap count="1">
      <sheetId val="1"/>
    </sheetIdMap>
  </header>
  <header guid="{39E2A238-DC47-44F7-ADDC-DB177EB74939}" dateTime="2017-10-31T15:28:04" maxSheetId="2" userName="Рудакова Ирина Ивановна" r:id="rId141" minRId="2329">
    <sheetIdMap count="1">
      <sheetId val="1"/>
    </sheetIdMap>
  </header>
  <header guid="{E7615A09-AE61-4ECC-BD7B-CF2DBBB25DC0}" dateTime="2017-10-31T15:28:33" maxSheetId="2" userName="Рудакова Ирина Ивановна" r:id="rId142" minRId="2332" maxRId="2333">
    <sheetIdMap count="1">
      <sheetId val="1"/>
    </sheetIdMap>
  </header>
  <header guid="{7084825F-6A82-4EBD-B207-87D2B0A4C226}" dateTime="2017-10-31T15:29:39" maxSheetId="2" userName="Рудакова Ирина Ивановна" r:id="rId143" minRId="2334">
    <sheetIdMap count="1">
      <sheetId val="1"/>
    </sheetIdMap>
  </header>
  <header guid="{29598608-09E2-49AD-A733-55A096E476AA}" dateTime="2017-10-31T15:33:07" maxSheetId="2" userName="Рудакова Ирина Ивановна" r:id="rId144">
    <sheetIdMap count="1">
      <sheetId val="1"/>
    </sheetIdMap>
  </header>
  <header guid="{C2B670C1-1165-4953-9CA2-CF7E5FF53A26}" dateTime="2017-10-31T15:36:44" maxSheetId="2" userName="Рудакова Ирина Ивановна" r:id="rId145" minRId="2339" maxRId="2340">
    <sheetIdMap count="1">
      <sheetId val="1"/>
    </sheetIdMap>
  </header>
  <header guid="{9294ADA3-BD74-487F-9762-3433B21A183F}" dateTime="2017-10-31T15:38:42" maxSheetId="2" userName="Рудакова Ирина Ивановна" r:id="rId146" minRId="2343" maxRId="2344">
    <sheetIdMap count="1">
      <sheetId val="1"/>
    </sheetIdMap>
  </header>
  <header guid="{388836E2-52FC-456B-9EEB-46CBFE8477EF}" dateTime="2017-10-31T15:39:57" maxSheetId="2" userName="Рудакова Ирина Ивановна" r:id="rId147" minRId="2347">
    <sheetIdMap count="1">
      <sheetId val="1"/>
    </sheetIdMap>
  </header>
  <header guid="{263F8156-348D-4866-9B83-9E3849EABBD6}" dateTime="2017-10-31T15:46:48" maxSheetId="2" userName="Рудакова Ирина Ивановна" r:id="rId148" minRId="2348" maxRId="2350">
    <sheetIdMap count="1">
      <sheetId val="1"/>
    </sheetIdMap>
  </header>
  <header guid="{FFA80299-C0A6-4F64-A016-58ACD1C233EA}" dateTime="2017-10-31T15:48:55" maxSheetId="2" userName="Рудакова Ирина Ивановна" r:id="rId149" minRId="2351">
    <sheetIdMap count="1">
      <sheetId val="1"/>
    </sheetIdMap>
  </header>
  <header guid="{013303DB-C347-4E2F-A96D-35763AE12FDB}" dateTime="2017-10-31T15:51:24" maxSheetId="2" userName="Рудакова Ирина Ивановна" r:id="rId150" minRId="2352" maxRId="2353">
    <sheetIdMap count="1">
      <sheetId val="1"/>
    </sheetIdMap>
  </header>
  <header guid="{C7849EC9-DAEF-441F-AB5A-AB6334C1A3D0}" dateTime="2017-10-31T17:30:39" maxSheetId="2" userName="Маркова Инесса Владимировна" r:id="rId151" minRId="2356" maxRId="2357">
    <sheetIdMap count="1">
      <sheetId val="1"/>
    </sheetIdMap>
  </header>
  <header guid="{D6ADE40F-6069-41BC-B346-58CC024355A1}" dateTime="2017-10-31T17:38:21" maxSheetId="2" userName="Рудакова Ирина Ивановна" r:id="rId152" minRId="2358" maxRId="2361">
    <sheetIdMap count="1">
      <sheetId val="1"/>
    </sheetIdMap>
  </header>
  <header guid="{1DBB00CA-CED0-475B-AC16-9EC0A3B53D93}" dateTime="2017-11-02T13:55:51" maxSheetId="2" userName="Рудакова Ирина Ивановна" r:id="rId153" minRId="2364" maxRId="2365">
    <sheetIdMap count="1">
      <sheetId val="1"/>
    </sheetIdMap>
  </header>
  <header guid="{56F48AB3-A28B-41E2-8047-A725DE6F3C19}" dateTime="2017-11-02T14:12:23" maxSheetId="2" userName="Рудакова Ирина Ивановна" r:id="rId154" minRId="2366" maxRId="2373">
    <sheetIdMap count="1">
      <sheetId val="1"/>
    </sheetIdMap>
  </header>
  <header guid="{F247D91C-1EB3-48AA-936F-5CEEC8E9A08B}" dateTime="2017-11-02T15:37:55" maxSheetId="2" userName="Шулепова Ольга Анатольевна" r:id="rId155" minRId="237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12" sId="1" ref="A1:A1048576" action="deleteCol">
    <undo index="0" exp="area" ref3D="1" dr="$A$3:$XFD$4" dn="Заголовки_для_печати" sId="1"/>
    <undo index="0" exp="area" ref3D="1" dr="$A$3:$XFD$4" dn="Z_D15D7023_846B_44A4_99A5_C37AC4BCDF8F_.wvu.PrintTitles" sId="1"/>
    <undo index="0" exp="area" ref3D="1" dr="$A$1:$A$1048576" dn="Z_D15D7023_846B_44A4_99A5_C37AC4BCDF8F_.wvu.Cols" sId="1"/>
    <undo index="0" exp="area" ref3D="1" dr="$A$3:$XFD$4" dn="Z_A058C326_9634_43F4_A679_F1C650F604B2_.wvu.PrintTitles" sId="1"/>
    <undo index="0" exp="area" ref3D="1" dr="$A$1:$A$1048576" dn="Z_A058C326_9634_43F4_A679_F1C650F604B2_.wvu.Cols" sId="1"/>
    <undo index="0" exp="area" ref3D="1" dr="$A$3:$XFD$4" dn="Z_83B63DE7_0421_4081_BED6_09A1DDF752AD_.wvu.PrintTitles" sId="1"/>
    <undo index="0" exp="area" ref3D="1" dr="$A$3:$XFD$4" dn="Z_7B118ED0_A4DF_45EF_AFCF_D8A603CE71D9_.wvu.PrintTitles" sId="1"/>
    <undo index="0" exp="area" ref3D="1" dr="$A$3:$XFD$4" dn="Z_46D06541_0158_45EC_A3C5_1780FA566C1A_.wvu.PrintTitles" sId="1"/>
    <undo index="0" exp="area" ref3D="1" dr="$A$3:$XFD$4" dn="Z_43668A2E_6F31_4968_B044_6E75308E9A8A_.wvu.PrintTitles" sId="1"/>
    <undo index="0" exp="area" ref3D="1" dr="$A$1:$A$1048576" dn="Z_43668A2E_6F31_4968_B044_6E75308E9A8A_.wvu.Cols" sId="1"/>
    <rfmt sheetId="1" xfDxf="1" sqref="A1:A10485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1" start="0" length="0">
      <dxf>
        <alignment vertical="top" wrapText="1" readingOrder="0"/>
      </dxf>
    </rfmt>
    <rcc rId="0" sId="1">
      <nc r="A2" t="inlineStr">
        <is>
          <t>Единица измерения руб.</t>
        </is>
      </nc>
    </rcc>
    <rcc rId="0" sId="1" dxf="1">
      <nc r="A4" t="inlineStr">
        <is>
          <t>КВД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A5" t="inlineStr">
        <is>
          <t>Итого</t>
        </is>
      </nc>
      <ndxf>
        <font>
          <b/>
          <sz val="12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A6" t="inlineStr">
        <is>
          <t>1.00.00.00.0.00.0000</t>
        </is>
      </nc>
      <n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A7" start="0" length="0">
      <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A8" start="0" length="0">
      <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A9" t="inlineStr">
        <is>
          <t>1.01.02.00.0.01.0000</t>
        </is>
      </nc>
      <n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A10" t="inlineStr">
        <is>
          <t>1.05.00.00.0.00.0000</t>
        </is>
      </nc>
      <n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A11" t="inlineStr">
        <is>
          <t>1.06.00.00.0.00.0000</t>
        </is>
      </nc>
      <n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A12" t="inlineStr">
        <is>
          <t>1.08.00.00.0.00.0000</t>
        </is>
      </nc>
      <n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A13" start="0" length="0">
      <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A14" t="inlineStr">
        <is>
          <t>1.11.00.00.0.00.0000</t>
        </is>
      </nc>
      <n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A15" start="0" length="0">
      <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A16" t="inlineStr">
        <is>
          <t>2.00.00.00.0.00.0000</t>
        </is>
      </nc>
      <n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A17" t="inlineStr">
        <is>
          <t>2.02.00.00.0.00.0000</t>
        </is>
      </nc>
      <n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A18" t="inlineStr">
        <is>
          <t>2.18.00.00.0.00.0000</t>
        </is>
      </nc>
      <n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A19" t="inlineStr">
        <is>
          <t>2.19.00.00.0.00.0000</t>
        </is>
      </nc>
      <n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</rrc>
  <rrc rId="2313" sId="1" ref="A1:A1048576" action="deleteCol">
    <undo index="0" exp="area" ref3D="1" dr="$A$1:$J$19" dn="Область_печати" sId="1"/>
    <undo index="0" exp="area" ref3D="1" dr="$A$3:$XFD$4" dn="Заголовки_для_печати" sId="1"/>
    <undo index="0" exp="area" ref3D="1" dr="$A$3:$XFD$4" dn="Z_D15D7023_846B_44A4_99A5_C37AC4BCDF8F_.wvu.PrintTitles" sId="1"/>
    <undo index="0" exp="area" ref3D="1" dr="$A$3:$XFD$4" dn="Z_A058C326_9634_43F4_A679_F1C650F604B2_.wvu.PrintTitles" sId="1"/>
    <undo index="0" exp="area" ref3D="1" dr="$A$3:$XFD$4" dn="Z_83B63DE7_0421_4081_BED6_09A1DDF752AD_.wvu.PrintTitles" sId="1"/>
    <undo index="0" exp="area" ref3D="1" dr="$A$3:$XFD$4" dn="Z_7B118ED0_A4DF_45EF_AFCF_D8A603CE71D9_.wvu.PrintTitles" sId="1"/>
    <undo index="0" exp="area" ref3D="1" dr="$A$3:$XFD$4" dn="Z_46D06541_0158_45EC_A3C5_1780FA566C1A_.wvu.PrintTitles" sId="1"/>
    <undo index="0" exp="area" ref3D="1" dr="$A$1:$J$19" dn="Z_46D06541_0158_45EC_A3C5_1780FA566C1A_.wvu.PrintArea" sId="1"/>
    <undo index="0" exp="area" ref3D="1" dr="$A$3:$XFD$4" dn="Z_43668A2E_6F31_4968_B044_6E75308E9A8A_.wvu.PrintTitles" sId="1"/>
    <rfmt sheetId="1" xfDxf="1" sqref="A1:A10485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1" start="0" length="0">
      <dxf>
        <alignment vertical="top" wrapText="1" readingOrder="0"/>
      </dxf>
    </rfmt>
    <rfmt sheetId="1" sqref="A3" start="0" length="0">
      <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A4" t="inlineStr">
        <is>
          <t>№ п/п</t>
        </is>
      </nc>
      <n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A5" start="0" length="0">
      <dxf>
        <font>
          <b/>
          <sz val="12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A6" t="inlineStr">
        <is>
          <t>1</t>
        </is>
      </nc>
      <n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A7" start="0" length="0">
      <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A8" start="0" length="0">
      <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A9" t="inlineStr">
        <is>
          <t>2</t>
        </is>
      </nc>
      <n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A10" t="inlineStr">
        <is>
          <t>3</t>
        </is>
      </nc>
      <n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A11" t="inlineStr">
        <is>
          <t>4</t>
        </is>
      </nc>
      <n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A12" start="0" length="0">
      <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A13" start="0" length="0">
      <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A14" start="0" length="0">
      <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A15" start="0" length="0">
      <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A16" start="0" length="0">
      <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A17" start="0" length="0">
      <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A18" start="0" length="0">
      <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A19" start="0" length="0">
      <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</rrc>
  <rm rId="2314" sheetId="1" source="B2" destination="A2" sourceSheetId="1">
    <rfmt sheetId="1" sqref="A2" start="0" length="0">
      <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</dxf>
    </rfmt>
  </rm>
  <rcc rId="2315" sId="1">
    <oc r="G12">
      <f>E12/C12*100</f>
    </oc>
    <nc r="G12">
      <f>E12/C12*100</f>
    </nc>
  </rcc>
  <rcv guid="{46D06541-0158-45EC-A3C5-1780FA566C1A}" action="delete"/>
  <rdn rId="0" localSheetId="1" customView="1" name="Z_46D06541_0158_45EC_A3C5_1780FA566C1A_.wvu.PrintArea" hidden="1" oldHidden="1">
    <formula>ДЧБ!$A$1:$I$19</formula>
    <oldFormula>ДЧБ!$A$1:$I$19</oldFormula>
  </rdn>
  <rdn rId="0" localSheetId="1" customView="1" name="Z_46D06541_0158_45EC_A3C5_1780FA566C1A_.wvu.PrintTitles" hidden="1" oldHidden="1">
    <formula>ДЧБ!$3:$4</formula>
    <oldFormula>ДЧБ!$3:$4</oldFormula>
  </rdn>
  <rcv guid="{46D06541-0158-45EC-A3C5-1780FA566C1A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47" sId="1">
    <oc r="H3" t="inlineStr">
      <is>
        <t>Причины отклонения фактического поступления от первоначально утверждённых плановых назначений  (менее чем 95% и более чем 105% к плану года)</t>
      </is>
    </oc>
    <nc r="H3" t="inlineStr">
      <is>
        <t xml:space="preserve">
Причины отклонения фактического поступления от первоначально утверждённых плановых назначений  (менее чем 95% и более чем 105% к плану года)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48" sId="1">
    <oc r="D6">
      <f>D7+D13</f>
    </oc>
    <nc r="D6">
      <f>D7+D13</f>
    </nc>
  </rcc>
  <rcc rId="2349" sId="1">
    <oc r="D7">
      <f>D8+D10+D11+D12</f>
    </oc>
    <nc r="D7">
      <f>D8+D10+D11+D12</f>
    </nc>
  </rcc>
  <rcc rId="2350" sId="1" numFmtId="4">
    <oc r="D12">
      <v>114093110.02</v>
    </oc>
    <nc r="D12">
      <v>102093932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1" sId="1" numFmtId="4">
    <oc r="E12">
      <v>102093932</v>
    </oc>
    <nc r="E12">
      <v>113471882.06999999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2" sId="1">
    <oc r="H12" t="inlineStr">
      <is>
        <t>Исполнение в пределах плановых назначений</t>
      </is>
    </oc>
    <nc r="H12" t="inlineStr">
      <is>
        <t xml:space="preserve">Перевыполнение  плановых назначений   обусловлено в основном  увеличением с 01.04.2016 года налоговых ставок по  автомобильному бензину, дизельному топливу, моторному маслу. </t>
      </is>
    </nc>
  </rcc>
  <rcc rId="2353" sId="1" xfDxf="1" dxf="1">
    <oc r="I12" t="inlineStr">
      <is>
        <t xml:space="preserve">Неисполнение плановых назначений обусловлено  в основном приостановлением торгов  УФАС по ХМАО-Югре, в связи с корректировкой схемы размещения  рекламных реконструкций  на территории города. </t>
      </is>
    </oc>
    <nc r="I12" t="inlineStr">
      <is>
        <t xml:space="preserve">Перевыполнение  плановых назначений   обусловлено в основном  увеличением с 01.04.2016 года налоговых ставок по  автомобильному бензину, дизельному топливу, моторному маслу. </t>
      </is>
    </nc>
    <ndxf>
      <font>
        <sz val="12"/>
        <name val="Times New Roman"/>
        <scheme val="none"/>
      </font>
      <fill>
        <patternFill patternType="solid">
          <bgColor theme="0"/>
        </patternFill>
      </fill>
      <alignment horizontal="justify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46D06541-0158-45EC-A3C5-1780FA566C1A}" action="delete"/>
  <rdn rId="0" localSheetId="1" customView="1" name="Z_46D06541_0158_45EC_A3C5_1780FA566C1A_.wvu.PrintArea" hidden="1" oldHidden="1">
    <formula>ДЧБ!$A$1:$I$19</formula>
    <oldFormula>ДЧБ!$A$1:$I$19</oldFormula>
  </rdn>
  <rdn rId="0" localSheetId="1" customView="1" name="Z_46D06541_0158_45EC_A3C5_1780FA566C1A_.wvu.PrintTitles" hidden="1" oldHidden="1">
    <formula>ДЧБ!$3:$4</formula>
    <oldFormula>ДЧБ!$3:$4</oldFormula>
  </rdn>
  <rcv guid="{46D06541-0158-45EC-A3C5-1780FA566C1A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8" start="0" length="2147483647">
    <dxf>
      <font>
        <sz val="12"/>
      </font>
    </dxf>
  </rfmt>
  <rcc rId="2356" sId="1">
    <oc r="B12" t="inlineStr">
      <is>
        <t>ПРОЧИЕ НАЛОГОВЫ ДОХОДЫ</t>
      </is>
    </oc>
    <nc r="B12" t="inlineStr">
      <is>
        <t>ПРОЧИЕ НАЛОГОВЫЕ ДОХОДЫ</t>
      </is>
    </nc>
  </rcc>
  <rfmt sheetId="1" sqref="F8:G8">
    <dxf>
      <numFmt numFmtId="165" formatCode="#,##0.0"/>
    </dxf>
  </rfmt>
  <rfmt sheetId="1" sqref="A8:XFD8">
    <dxf>
      <fill>
        <patternFill>
          <bgColor rgb="FFFFFF00"/>
        </patternFill>
      </fill>
    </dxf>
  </rfmt>
  <rcc rId="2357" sId="1">
    <oc r="I14" t="inlineStr">
      <is>
        <r>
          <t xml:space="preserve">Неисполнение плановых назначений  обусловлено:                                                                                                                                                                                                                                      - пересчетом арендной платы в сторону уменьшения в результате  оспаривания кадастровой стоимости арендаторами, а также возвратом излишне уплаченных платежей;
- неисполнением отдельными арендаторами обязательств по внесению  арендной платы за земельные участки в установленные сроки.  </t>
        </r>
        <r>
          <rPr>
            <sz val="12"/>
            <color theme="0"/>
            <rFont val="Times New Roman"/>
            <family val="1"/>
            <charset val="204"/>
          </rPr>
          <t xml:space="preserve">            </t>
        </r>
        <r>
          <rPr>
            <sz val="12"/>
            <rFont val="Times New Roman"/>
            <family val="1"/>
            <charset val="204"/>
          </rPr>
    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</t>
        </r>
      </is>
    </oc>
    <nc r="I14"/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8" sId="1">
    <oc r="C7">
      <f>C8+C10+C11+C12</f>
    </oc>
    <nc r="C7">
      <f>C9+C10+C11+C12</f>
    </nc>
  </rcc>
  <rcc rId="2359" sId="1">
    <oc r="D7">
      <f>D8+D10+D11+D12</f>
    </oc>
    <nc r="D7">
      <f>D9+D10+D11+D12</f>
    </nc>
  </rcc>
  <rcc rId="2360" sId="1">
    <oc r="E7">
      <f>E8+E10+E11+E12</f>
    </oc>
    <nc r="E7">
      <f>E9+E10+E11+E12</f>
    </nc>
  </rcc>
  <rrc rId="2361" sId="1" ref="A8:XFD8" action="deleteRow">
    <rfmt sheetId="1" xfDxf="1" sqref="A8:XFD8" start="0" length="0">
      <dxf>
        <font>
          <sz val="12"/>
          <name val="Times New Roman"/>
          <scheme val="none"/>
        </font>
        <fill>
          <patternFill patternType="solid">
            <bgColor rgb="FFFFFF00"/>
          </patternFill>
        </fill>
      </dxf>
    </rfmt>
    <rcc rId="0" sId="1" dxf="1">
      <nc r="A8" t="inlineStr">
        <is>
          <t>1 01 00000 00 0000 00</t>
        </is>
      </nc>
      <ndxf>
        <font>
          <b/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8" t="inlineStr">
        <is>
          <t>НАЛОГИ НА ПРИБЫЛЬ, ДОХОДЫ</t>
        </is>
      </nc>
      <ndxf>
        <font>
          <b/>
          <sz val="12"/>
          <name val="Times New Roman"/>
          <scheme val="none"/>
        </font>
        <numFmt numFmtId="30" formatCode="@"/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">
        <f>C9</f>
      </nc>
      <ndxf>
        <font>
          <b/>
          <sz val="12"/>
          <name val="Times New Roman"/>
          <scheme val="none"/>
        </font>
        <numFmt numFmtId="4" formatCode="#,##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">
        <f>D9</f>
      </nc>
      <ndxf>
        <font>
          <b/>
          <sz val="12"/>
          <name val="Times New Roman"/>
          <scheme val="none"/>
        </font>
        <numFmt numFmtId="4" formatCode="#,##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">
        <f>E9</f>
      </nc>
      <ndxf>
        <font>
          <b/>
          <sz val="12"/>
          <name val="Times New Roman"/>
          <scheme val="none"/>
        </font>
        <numFmt numFmtId="4" formatCode="#,##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">
        <f>F9</f>
      </nc>
      <ndxf>
        <font>
          <b/>
          <sz val="12"/>
          <name val="Times New Roman"/>
          <scheme val="none"/>
        </font>
        <numFmt numFmtId="165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">
        <f>G9</f>
      </nc>
      <ndxf>
        <font>
          <b/>
          <sz val="12"/>
          <name val="Times New Roman"/>
          <scheme val="none"/>
        </font>
        <numFmt numFmtId="165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8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" start="0" length="0">
      <dxf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46D06541-0158-45EC-A3C5-1780FA566C1A}" action="delete"/>
  <rdn rId="0" localSheetId="1" customView="1" name="Z_46D06541_0158_45EC_A3C5_1780FA566C1A_.wvu.PrintArea" hidden="1" oldHidden="1">
    <formula>ДЧБ!$A$1:$I$18</formula>
    <oldFormula>ДЧБ!$A$1:$I$18</oldFormula>
  </rdn>
  <rdn rId="0" localSheetId="1" customView="1" name="Z_46D06541_0158_45EC_A3C5_1780FA566C1A_.wvu.PrintTitles" hidden="1" oldHidden="1">
    <formula>ДЧБ!$3:$4</formula>
    <oldFormula>ДЧБ!$3:$4</oldFormula>
  </rdn>
  <rcv guid="{46D06541-0158-45EC-A3C5-1780FA566C1A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64" sId="1">
    <nc r="A17" t="inlineStr">
      <is>
        <t>2 18  04000 04 0000 180</t>
      </is>
    </nc>
  </rcc>
  <rcc rId="2365" sId="1">
    <nc r="A18" t="inlineStr">
      <is>
        <t>2 19 04000 04 0000 151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66" sId="1">
    <oc r="A6" t="inlineStr">
      <is>
        <t>1 00 00000 00 0000 000</t>
      </is>
    </oc>
    <nc r="A6" t="inlineStr">
      <is>
        <t>000 1 00 00000 00 0000 000</t>
      </is>
    </nc>
  </rcc>
  <rcc rId="2367" sId="1">
    <oc r="A8" t="inlineStr">
      <is>
        <t>1 01 02000 01 0000 110</t>
      </is>
    </oc>
    <nc r="A8" t="inlineStr">
      <is>
        <t>000 1 01 02000 01 0000 110</t>
      </is>
    </nc>
  </rcc>
  <rcc rId="2368" sId="1">
    <oc r="A9" t="inlineStr">
      <is>
        <t>1 05 00000 00 0000 000</t>
      </is>
    </oc>
    <nc r="A9" t="inlineStr">
      <is>
        <t>000 1 05 00000 00 0000 000</t>
      </is>
    </nc>
  </rcc>
  <rcc rId="2369" sId="1">
    <oc r="A10" t="inlineStr">
      <is>
        <t>1 06 00000 00 0000 000</t>
      </is>
    </oc>
    <nc r="A10" t="inlineStr">
      <is>
        <t>000 1 06 00000 00 0000 000</t>
      </is>
    </nc>
  </rcc>
  <rcc rId="2370" sId="1">
    <oc r="A13" t="inlineStr">
      <is>
        <t>1 11 00000 00 0000 000</t>
      </is>
    </oc>
    <nc r="A13" t="inlineStr">
      <is>
        <t>000 1 11 00000 00 0000 000</t>
      </is>
    </nc>
  </rcc>
  <rcc rId="2371" sId="1">
    <oc r="A16" t="inlineStr">
      <is>
        <t>2 02 00000 00 0000 000</t>
      </is>
    </oc>
    <nc r="A16" t="inlineStr">
      <is>
        <t>000 2 02 00000 00 0000 000</t>
      </is>
    </nc>
  </rcc>
  <rcc rId="2372" sId="1">
    <oc r="A17" t="inlineStr">
      <is>
        <t>2 18  04000 04 0000 180</t>
      </is>
    </oc>
    <nc r="A17" t="inlineStr">
      <is>
        <t>000 2 18  04000 04 0000 180</t>
      </is>
    </nc>
  </rcc>
  <rcc rId="2373" sId="1">
    <oc r="A18" t="inlineStr">
      <is>
        <t>2 19 04000 04 0000 151</t>
      </is>
    </oc>
    <nc r="A18" t="inlineStr">
      <is>
        <t>000 2 19 04000 04 0000 151</t>
      </is>
    </nc>
  </rcc>
  <rcv guid="{46D06541-0158-45EC-A3C5-1780FA566C1A}" action="delete"/>
  <rdn rId="0" localSheetId="1" customView="1" name="Z_46D06541_0158_45EC_A3C5_1780FA566C1A_.wvu.PrintArea" hidden="1" oldHidden="1">
    <formula>ДЧБ!$A$1:$I$18</formula>
    <oldFormula>ДЧБ!$A$1:$I$18</oldFormula>
  </rdn>
  <rdn rId="0" localSheetId="1" customView="1" name="Z_46D06541_0158_45EC_A3C5_1780FA566C1A_.wvu.PrintTitles" hidden="1" oldHidden="1">
    <formula>ДЧБ!$3:$4</formula>
    <oldFormula>ДЧБ!$3:$4</oldFormula>
  </rdn>
  <rcv guid="{46D06541-0158-45EC-A3C5-1780FA566C1A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6" sId="1">
    <oc r="B1" t="inlineStr">
      <is>
        <t xml:space="preserve">Сведения о фактических поступлениях доходов  по видам доходов в сравнении с первоначально утверждёнными  и уточненными значениями за 2016 год
</t>
      </is>
    </oc>
    <nc r="B1" t="inlineStr">
      <is>
        <t xml:space="preserve">Сведения о фактических поступлениях доходов  по видам доходов в сравнении с первоначально утверждёнными  и уточненными значениями с учетом внесенных изменений за 2016 год
</t>
      </is>
    </nc>
  </rcc>
  <rdn rId="0" localSheetId="1" customView="1" name="Z_C3025941_180A_4997_9316_AAFEF44DA374_.wvu.PrintArea" hidden="1" oldHidden="1">
    <formula>ДЧБ!$A$1:$I$18</formula>
  </rdn>
  <rdn rId="0" localSheetId="1" customView="1" name="Z_C3025941_180A_4997_9316_AAFEF44DA374_.wvu.PrintTitles" hidden="1" oldHidden="1">
    <formula>ДЧБ!$3:$4</formula>
  </rdn>
  <rcv guid="{C3025941-180A-4997-9316-AAFEF44DA374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18" sId="1">
    <oc r="H12">
      <f>E12/D12%</f>
    </oc>
    <nc r="H12">
      <f>E12/D12%</f>
    </nc>
  </rcc>
  <rcc rId="2319" sId="1" numFmtId="4">
    <oc r="D12">
      <v>74762153</v>
    </oc>
    <nc r="D12">
      <v>114093110.02</v>
    </nc>
  </rcc>
  <rcc rId="2320" sId="1" numFmtId="4">
    <oc r="E12">
      <v>74140134.140000001</v>
    </oc>
    <nc r="E12">
      <v>102093932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1" sId="1" numFmtId="4">
    <nc r="C15">
      <v>385515066</v>
    </nc>
  </rcc>
  <rcc rId="2322" sId="1" numFmtId="4">
    <oc r="C13">
      <v>1414962673</v>
    </oc>
    <nc r="C13">
      <f>C14+C15</f>
    </nc>
  </rcc>
  <rcc rId="2323" sId="1" numFmtId="4">
    <nc r="D15">
      <v>503919608.11000001</v>
    </nc>
  </rcc>
  <rcc rId="2324" sId="1" numFmtId="4">
    <oc r="D13">
      <v>1355686834.03</v>
    </oc>
    <nc r="D13">
      <f>D14+D15</f>
    </nc>
  </rcc>
  <rcc rId="2325" sId="1" numFmtId="4">
    <nc r="E15">
      <v>606357290.49000001</v>
    </nc>
  </rcc>
  <rcc rId="2326" sId="1">
    <nc r="G15">
      <f>E15/C15*100</f>
    </nc>
  </rcc>
  <rcc rId="2327" sId="1">
    <nc r="H15">
      <f>E15/D15%</f>
    </nc>
  </rcc>
  <rcc rId="2328" sId="1" numFmtId="4">
    <oc r="E13">
      <v>1435368873.6900001</v>
    </oc>
    <nc r="E13">
      <f>E14+E15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9" sId="1" xfDxf="1" dxf="1">
    <nc r="A17" t="inlineStr">
      <is>
        <t>2 02 00000 00 0000 000</t>
      </is>
    </nc>
    <ndxf>
      <font>
        <sz val="12"/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v guid="{46D06541-0158-45EC-A3C5-1780FA566C1A}" action="delete"/>
  <rdn rId="0" localSheetId="1" customView="1" name="Z_46D06541_0158_45EC_A3C5_1780FA566C1A_.wvu.PrintArea" hidden="1" oldHidden="1">
    <formula>ДЧБ!$A$1:$I$19</formula>
    <oldFormula>ДЧБ!$A$1:$I$19</oldFormula>
  </rdn>
  <rdn rId="0" localSheetId="1" customView="1" name="Z_46D06541_0158_45EC_A3C5_1780FA566C1A_.wvu.PrintTitles" hidden="1" oldHidden="1">
    <formula>ДЧБ!$3:$4</formula>
    <oldFormula>ДЧБ!$3:$4</oldFormula>
  </rdn>
  <rcv guid="{46D06541-0158-45EC-A3C5-1780FA566C1A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2" sId="1">
    <oc r="E20">
      <f>#REF!/E5*100</f>
    </oc>
    <nc r="E20"/>
  </rcc>
  <rrc rId="2333" sId="1" ref="F1:F1048576" action="deleteCol">
    <undo index="0" exp="area" ref3D="1" dr="$A$3:$XFD$4" dn="Заголовки_для_печати" sId="1"/>
    <undo index="0" exp="area" ref3D="1" dr="$A$3:$XFD$4" dn="Z_D15D7023_846B_44A4_99A5_C37AC4BCDF8F_.wvu.PrintTitles" sId="1"/>
    <undo index="0" exp="area" ref3D="1" dr="$A$3:$XFD$4" dn="Z_A058C326_9634_43F4_A679_F1C650F604B2_.wvu.PrintTitles" sId="1"/>
    <undo index="0" exp="area" ref3D="1" dr="$A$3:$XFD$4" dn="Z_83B63DE7_0421_4081_BED6_09A1DDF752AD_.wvu.PrintTitles" sId="1"/>
    <undo index="0" exp="area" ref3D="1" dr="$A$3:$XFD$4" dn="Z_7B118ED0_A4DF_45EF_AFCF_D8A603CE71D9_.wvu.PrintTitles" sId="1"/>
    <undo index="0" exp="area" ref3D="1" dr="$A$3:$XFD$4" dn="Z_46D06541_0158_45EC_A3C5_1780FA566C1A_.wvu.PrintTitles" sId="1"/>
    <undo index="0" exp="area" ref3D="1" dr="$A$3:$XFD$4" dn="Z_43668A2E_6F31_4968_B044_6E75308E9A8A_.wvu.PrintTitles" sId="1"/>
    <rfmt sheetId="1" xfDxf="1" sqref="F1:F10485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F1" start="0" length="0">
      <dxf>
        <font>
          <sz val="14"/>
          <name val="Times New Roman"/>
          <scheme val="none"/>
        </font>
        <alignment horizontal="center" vertical="top" wrapText="1" readingOrder="0"/>
      </dxf>
    </rfmt>
    <rfmt sheetId="1" sqref="F2" start="0" length="0">
      <dxf>
        <numFmt numFmtId="3" formatCode="#,##0"/>
      </dxf>
    </rfmt>
    <rfmt sheetId="1" sqref="F3" start="0" length="0">
      <dxf>
        <font>
          <sz val="12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</border>
      </dxf>
    </rfmt>
    <rfmt sheetId="1" sqref="F4" start="0" length="0">
      <dxf>
        <font>
          <sz val="12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bottom style="thin">
            <color indexed="64"/>
          </bottom>
        </border>
      </dxf>
    </rfmt>
    <rfmt sheetId="1" sqref="F5" start="0" length="0">
      <dxf>
        <font>
          <b/>
          <sz val="12"/>
          <name val="Times New Roman"/>
          <scheme val="none"/>
        </font>
        <numFmt numFmtId="4" formatCode="#,##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" start="0" length="0">
      <dxf>
        <font>
          <b/>
          <i/>
          <sz val="12"/>
          <name val="Times New Roman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7">
        <f>D7/B7*100</f>
      </nc>
      <ndxf>
        <font>
          <b/>
          <sz val="12"/>
          <name val="Times New Roman"/>
          <scheme val="none"/>
        </font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8" start="0" length="0">
      <dxf>
        <font>
          <b/>
          <sz val="12"/>
          <name val="Times New Roman"/>
          <scheme val="none"/>
        </font>
        <numFmt numFmtId="4" formatCode="#,##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9">
        <f>E9/E5*100</f>
      </nc>
      <ndxf>
        <font>
          <sz val="12"/>
          <name val="Times New Roman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">
        <f>E10/E5*100</f>
      </nc>
      <ndxf>
        <font>
          <sz val="12"/>
          <name val="Times New Roman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">
        <f>E11/E5*100</f>
      </nc>
      <ndxf>
        <font>
          <sz val="12"/>
          <name val="Times New Roman"/>
          <scheme val="none"/>
        </font>
        <numFmt numFmtId="4" formatCode="#,##0.00"/>
        <fill>
          <patternFill patternType="none">
            <bgColor indexed="65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">
        <f>E12/E5*100</f>
      </nc>
      <ndxf>
        <font>
          <sz val="12"/>
          <name val="Times New Roman"/>
          <scheme val="none"/>
        </font>
        <numFmt numFmtId="4" formatCode="#,##0.0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" start="0" length="0">
      <dxf>
        <font>
          <sz val="12"/>
          <name val="Times New Roman"/>
          <scheme val="none"/>
        </font>
        <numFmt numFmtId="4" formatCode="#,##0.0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4">
        <f>E14/E5*100</f>
      </nc>
      <ndxf>
        <font>
          <sz val="12"/>
          <name val="Times New Roman"/>
          <scheme val="none"/>
        </font>
        <numFmt numFmtId="4" formatCode="#,##0.0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" start="0" length="0">
      <dxf>
        <font>
          <sz val="12"/>
          <name val="Times New Roman"/>
          <scheme val="none"/>
        </font>
        <numFmt numFmtId="4" formatCode="#,##0.0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6">
        <f>E16/#REF!*100</f>
      </nc>
      <ndxf>
        <font>
          <sz val="12"/>
          <name val="Times New Roman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>
        <f>E17/#REF!*100</f>
      </nc>
      <ndxf>
        <font>
          <sz val="12"/>
          <name val="Times New Roman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">
        <f>E18/E16*100</f>
      </nc>
      <ndxf>
        <font>
          <sz val="12"/>
          <name val="Times New Roman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">
        <f>E19/E17*100</f>
      </nc>
      <ndxf>
        <font>
          <sz val="12"/>
          <name val="Times New Roman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4" sId="1">
    <nc r="H15" t="inlineStr">
      <is>
        <t>Перевыполнение плановых назначений   в основном обусловлено:
- поступлением сверхплановых платежей в виде  неосновательного обогащения за пользование земельными участками и муниципальным имуществом, в результате выявленных нарушений по использованию указанного имущества (без надлежащего оформления документов);
- поступлением средств в результате проведенного аукциона на право заключить договор о развитии застроенной территории.</t>
      </is>
    </nc>
  </rcc>
  <rcv guid="{46D06541-0158-45EC-A3C5-1780FA566C1A}" action="delete"/>
  <rdn rId="0" localSheetId="1" customView="1" name="Z_46D06541_0158_45EC_A3C5_1780FA566C1A_.wvu.PrintArea" hidden="1" oldHidden="1">
    <formula>ДЧБ!$A$1:$H$19</formula>
    <oldFormula>ДЧБ!$A$1:$H$19</oldFormula>
  </rdn>
  <rdn rId="0" localSheetId="1" customView="1" name="Z_46D06541_0158_45EC_A3C5_1780FA566C1A_.wvu.PrintTitles" hidden="1" oldHidden="1">
    <formula>ДЧБ!$3:$4</formula>
    <oldFormula>ДЧБ!$3:$4</oldFormula>
  </rdn>
  <rcv guid="{46D06541-0158-45EC-A3C5-1780FA566C1A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11">
    <dxf>
      <fill>
        <patternFill>
          <bgColor rgb="FFFFFF00"/>
        </patternFill>
      </fill>
    </dxf>
  </rfmt>
  <rfmt sheetId="1" sqref="I14">
    <dxf>
      <fill>
        <patternFill>
          <bgColor rgb="FFFFFF00"/>
        </patternFill>
      </fill>
    </dxf>
  </rfmt>
  <rfmt sheetId="1" sqref="I15">
    <dxf>
      <fill>
        <patternFill>
          <bgColor rgb="FFFFFF00"/>
        </patternFill>
      </fill>
    </dxf>
  </rfmt>
  <rcv guid="{46D06541-0158-45EC-A3C5-1780FA566C1A}" action="delete"/>
  <rdn rId="0" localSheetId="1" customView="1" name="Z_46D06541_0158_45EC_A3C5_1780FA566C1A_.wvu.PrintArea" hidden="1" oldHidden="1">
    <formula>ДЧБ!$A$1:$I$19</formula>
    <oldFormula>ДЧБ!$A$1:$H$19</oldFormula>
  </rdn>
  <rdn rId="0" localSheetId="1" customView="1" name="Z_46D06541_0158_45EC_A3C5_1780FA566C1A_.wvu.PrintTitles" hidden="1" oldHidden="1">
    <formula>ДЧБ!$3:$4</formula>
    <oldFormula>ДЧБ!$3:$4</oldFormula>
  </rdn>
  <rcv guid="{46D06541-0158-45EC-A3C5-1780FA566C1A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15D7023-846B-44A4-99A5-C37AC4BCDF8F}" action="delete"/>
  <rdn rId="0" localSheetId="1" customView="1" name="Z_D15D7023_846B_44A4_99A5_C37AC4BCDF8F_.wvu.PrintArea" hidden="1" oldHidden="1">
    <formula>ДЧБ!$B$1:$I$23</formula>
    <oldFormula>ДЧБ!$B$1:$H$23</oldFormula>
  </rdn>
  <rdn rId="0" localSheetId="1" customView="1" name="Z_D15D7023_846B_44A4_99A5_C37AC4BCDF8F_.wvu.PrintTitles" hidden="1" oldHidden="1">
    <formula>ДЧБ!$3:$5</formula>
    <oldFormula>ДЧБ!$3:$5</oldFormula>
  </rdn>
  <rdn rId="0" localSheetId="1" customView="1" name="Z_D15D7023_846B_44A4_99A5_C37AC4BCDF8F_.wvu.Cols" hidden="1" oldHidden="1">
    <formula>ДЧБ!$A:$A</formula>
    <oldFormula>ДЧБ!$A:$A</oldFormula>
  </rdn>
  <rcv guid="{D15D7023-846B-44A4-99A5-C37AC4BCDF8F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2" sId="1">
    <nc r="E24">
      <f>E19/E6*100</f>
    </nc>
  </rcc>
  <rrc rId="2213" sId="1" ref="F1:F1048576" action="insertCol">
    <undo index="0" exp="area" ref3D="1" dr="$A$3:$XFD$5" dn="Заголовки_для_печати" sId="1"/>
    <undo index="0" exp="area" ref3D="1" dr="$A$3:$XFD$5" dn="Z_D15D7023_846B_44A4_99A5_C37AC4BCDF8F_.wvu.PrintTitles" sId="1"/>
    <undo index="0" exp="area" ref3D="1" dr="$A$3:$XFD$5" dn="Z_A058C326_9634_43F4_A679_F1C650F604B2_.wvu.PrintTitles" sId="1"/>
    <undo index="0" exp="area" ref3D="1" dr="$A$3:$XFD$5" dn="Z_83B63DE7_0421_4081_BED6_09A1DDF752AD_.wvu.PrintTitles" sId="1"/>
    <undo index="0" exp="area" ref3D="1" dr="$A$3:$XFD$5" dn="Z_7B118ED0_A4DF_45EF_AFCF_D8A603CE71D9_.wvu.PrintTitles" sId="1"/>
    <undo index="0" exp="area" ref3D="1" dr="$A$3:$XFD$5" dn="Z_46D06541_0158_45EC_A3C5_1780FA566C1A_.wvu.PrintTitles" sId="1"/>
    <undo index="0" exp="area" ref3D="1" dr="$A$3:$XFD$5" dn="Z_43668A2E_6F31_4968_B044_6E75308E9A8A_.wvu.PrintTitles" sId="1"/>
  </rrc>
  <rcc rId="2214" sId="1">
    <nc r="F8">
      <f>E8/E6*100</f>
    </nc>
  </rcc>
  <rcc rId="2215" sId="1">
    <nc r="F13">
      <f>E13/E11*100</f>
    </nc>
  </rcc>
  <rcc rId="2216" sId="1">
    <nc r="F14">
      <f>E14/E12*100</f>
    </nc>
  </rcc>
  <rcc rId="2217" sId="1" odxf="1" dxf="1">
    <nc r="F15">
      <f>E15/E13*100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218" sId="1">
    <nc r="F16">
      <f>E16/E14*100</f>
    </nc>
  </rcc>
  <rcc rId="2219" sId="1">
    <nc r="F17">
      <f>E17/E15*100</f>
    </nc>
  </rcc>
  <rcc rId="2220" sId="1" odxf="1" dxf="1">
    <nc r="F18">
      <f>E18/E16*100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221" sId="1">
    <nc r="F19">
      <f>E19/E17*100</f>
    </nc>
  </rcc>
  <rcc rId="2222" sId="1" odxf="1" dxf="1">
    <nc r="F20">
      <f>E20/E18*100</f>
    </nc>
    <odxf>
      <font>
        <b/>
        <sz val="12"/>
        <name val="Times New Roman"/>
        <scheme val="none"/>
      </font>
    </odxf>
    <ndxf>
      <font>
        <b val="0"/>
        <sz val="12"/>
        <name val="Times New Roman"/>
        <scheme val="none"/>
      </font>
    </ndxf>
  </rcc>
  <rcc rId="2223" sId="1">
    <nc r="F21">
      <f>E21/E19*100</f>
    </nc>
  </rcc>
  <rcc rId="2224" sId="1">
    <nc r="F22">
      <f>E22/E20*100</f>
    </nc>
  </rcc>
  <rcc rId="2225" sId="1">
    <nc r="F23">
      <f>E23/E21*100</f>
    </nc>
  </rcc>
  <rcc rId="2226" sId="1">
    <nc r="F9">
      <f>E9/E6*100</f>
    </nc>
  </rcc>
  <rcc rId="2227" sId="1">
    <nc r="F10">
      <f>E10/E6*100</f>
    </nc>
  </rcc>
  <rcc rId="2228" sId="1">
    <nc r="F11">
      <f>E11/E6*100</f>
    </nc>
  </rcc>
  <rcc rId="2229" sId="1">
    <nc r="F12">
      <f>E12/E6*100</f>
    </nc>
  </rcc>
  <rcv guid="{D15D7023-846B-44A4-99A5-C37AC4BCDF8F}" action="delete"/>
  <rdn rId="0" localSheetId="1" customView="1" name="Z_D15D7023_846B_44A4_99A5_C37AC4BCDF8F_.wvu.PrintArea" hidden="1" oldHidden="1">
    <formula>ДЧБ!$B$1:$J$23</formula>
    <oldFormula>ДЧБ!$B$1:$J$23</oldFormula>
  </rdn>
  <rdn rId="0" localSheetId="1" customView="1" name="Z_D15D7023_846B_44A4_99A5_C37AC4BCDF8F_.wvu.PrintTitles" hidden="1" oldHidden="1">
    <formula>ДЧБ!$3:$5</formula>
    <oldFormula>ДЧБ!$3:$5</oldFormula>
  </rdn>
  <rdn rId="0" localSheetId="1" customView="1" name="Z_D15D7023_846B_44A4_99A5_C37AC4BCDF8F_.wvu.Cols" hidden="1" oldHidden="1">
    <formula>ДЧБ!$A:$A</formula>
    <oldFormula>ДЧБ!$A:$A</oldFormula>
  </rdn>
  <rcv guid="{D15D7023-846B-44A4-99A5-C37AC4BCDF8F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33" sId="1" ref="B1:B1048576" action="insertCol">
    <undo index="0" exp="area" ref3D="1" dr="$A$3:$XFD$5" dn="Заголовки_для_печати" sId="1"/>
    <undo index="0" exp="area" ref3D="1" dr="$A$3:$XFD$5" dn="Z_D15D7023_846B_44A4_99A5_C37AC4BCDF8F_.wvu.PrintTitles" sId="1"/>
    <undo index="0" exp="area" ref3D="1" dr="$A$3:$XFD$5" dn="Z_A058C326_9634_43F4_A679_F1C650F604B2_.wvu.PrintTitles" sId="1"/>
    <undo index="0" exp="area" ref3D="1" dr="$A$3:$XFD$5" dn="Z_83B63DE7_0421_4081_BED6_09A1DDF752AD_.wvu.PrintTitles" sId="1"/>
    <undo index="0" exp="area" ref3D="1" dr="$A$3:$XFD$5" dn="Z_7B118ED0_A4DF_45EF_AFCF_D8A603CE71D9_.wvu.PrintTitles" sId="1"/>
    <undo index="0" exp="area" ref3D="1" dr="$A$3:$XFD$5" dn="Z_46D06541_0158_45EC_A3C5_1780FA566C1A_.wvu.PrintTitles" sId="1"/>
    <undo index="0" exp="area" ref3D="1" dr="$A$3:$XFD$5" dn="Z_43668A2E_6F31_4968_B044_6E75308E9A8A_.wvu.PrintTitles" sId="1"/>
  </rrc>
  <rrc rId="2234" sId="1" ref="B1:B1048576" action="insertCol">
    <undo index="0" exp="area" ref3D="1" dr="$A$3:$XFD$5" dn="Заголовки_для_печати" sId="1"/>
    <undo index="0" exp="area" ref3D="1" dr="$A$3:$XFD$5" dn="Z_D15D7023_846B_44A4_99A5_C37AC4BCDF8F_.wvu.PrintTitles" sId="1"/>
    <undo index="0" exp="area" ref3D="1" dr="$A$3:$XFD$5" dn="Z_A058C326_9634_43F4_A679_F1C650F604B2_.wvu.PrintTitles" sId="1"/>
    <undo index="0" exp="area" ref3D="1" dr="$A$3:$XFD$5" dn="Z_83B63DE7_0421_4081_BED6_09A1DDF752AD_.wvu.PrintTitles" sId="1"/>
    <undo index="0" exp="area" ref3D="1" dr="$A$3:$XFD$5" dn="Z_7B118ED0_A4DF_45EF_AFCF_D8A603CE71D9_.wvu.PrintTitles" sId="1"/>
    <undo index="0" exp="area" ref3D="1" dr="$A$3:$XFD$5" dn="Z_46D06541_0158_45EC_A3C5_1780FA566C1A_.wvu.PrintTitles" sId="1"/>
    <undo index="0" exp="area" ref3D="1" dr="$A$3:$XFD$5" dn="Z_43668A2E_6F31_4968_B044_6E75308E9A8A_.wvu.PrintTitles" sId="1"/>
  </rrc>
  <rdn rId="0" localSheetId="1" customView="1" name="Z_46D06541_0158_45EC_A3C5_1780FA566C1A_.wvu.Cols" hidden="1" oldHidden="1">
    <oldFormula>ДЧБ!$A:$A,ДЧБ!#REF!</oldFormula>
  </rdn>
  <rcv guid="{46D06541-0158-45EC-A3C5-1780FA566C1A}" action="delete"/>
  <rdn rId="0" localSheetId="1" customView="1" name="Z_46D06541_0158_45EC_A3C5_1780FA566C1A_.wvu.PrintArea" hidden="1" oldHidden="1">
    <formula>ДЧБ!$B$1:$K$23</formula>
    <oldFormula>ДЧБ!$D$1:$K$23</oldFormula>
  </rdn>
  <rdn rId="0" localSheetId="1" customView="1" name="Z_46D06541_0158_45EC_A3C5_1780FA566C1A_.wvu.PrintTitles" hidden="1" oldHidden="1">
    <formula>ДЧБ!$3:$5</formula>
    <oldFormula>ДЧБ!$3:$5</oldFormula>
  </rdn>
  <rcv guid="{46D06541-0158-45EC-A3C5-1780FA566C1A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3:B4" start="0" length="0">
    <dxf>
      <border>
        <left style="thin">
          <color indexed="64"/>
        </left>
      </border>
    </dxf>
  </rfmt>
  <rfmt sheetId="1" sqref="B3:C3" start="0" length="0">
    <dxf>
      <border>
        <top style="thin">
          <color indexed="64"/>
        </top>
      </border>
    </dxf>
  </rfmt>
  <rfmt sheetId="1" sqref="B3:C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B3" start="0" length="0">
    <dxf>
      <font>
        <sz val="12"/>
        <name val="Times New Roman"/>
        <scheme val="none"/>
      </font>
      <numFmt numFmtId="30" formatCode="@"/>
      <alignment horizontal="center" vertical="center" wrapText="1" readingOrder="0"/>
      <border outline="0">
        <bottom/>
      </border>
    </dxf>
  </rfmt>
  <rfmt sheetId="1" sqref="B4" start="0" length="0">
    <dxf>
      <font>
        <sz val="12"/>
        <name val="Times New Roman"/>
        <scheme val="none"/>
      </font>
      <border outline="0">
        <top/>
      </border>
    </dxf>
  </rfmt>
  <rfmt sheetId="1" sqref="C3" start="0" length="0">
    <dxf>
      <font>
        <sz val="12"/>
        <name val="Times New Roman"/>
        <scheme val="none"/>
      </font>
      <numFmt numFmtId="30" formatCode="@"/>
      <alignment horizontal="center" vertical="center" wrapText="1" readingOrder="0"/>
      <border outline="0">
        <bottom/>
      </border>
    </dxf>
  </rfmt>
  <rfmt sheetId="1" sqref="C4" start="0" length="0">
    <dxf>
      <font>
        <sz val="12"/>
        <name val="Times New Roman"/>
        <scheme val="none"/>
      </font>
      <border outline="0">
        <top/>
      </border>
    </dxf>
  </rfmt>
  <rcc rId="2238" sId="1">
    <nc r="B4" t="inlineStr">
      <is>
        <t>№ п/п</t>
      </is>
    </nc>
  </rcc>
  <rrc rId="2239" sId="1" ref="A5:XFD5" action="deleteRow">
    <undo index="0" exp="area" ref3D="1" dr="$A$3:$XFD$5" dn="Заголовки_для_печати" sId="1"/>
    <undo index="0" exp="area" ref3D="1" dr="$A$3:$XFD$5" dn="Z_D15D7023_846B_44A4_99A5_C37AC4BCDF8F_.wvu.PrintTitles" sId="1"/>
    <undo index="0" exp="area" ref3D="1" dr="$A$1:$A$1048576" dn="Z_D15D7023_846B_44A4_99A5_C37AC4BCDF8F_.wvu.Cols" sId="1"/>
    <undo index="0" exp="area" ref3D="1" dr="$A$3:$XFD$5" dn="Z_A058C326_9634_43F4_A679_F1C650F604B2_.wvu.PrintTitles" sId="1"/>
    <undo index="0" exp="area" ref3D="1" dr="$A$1:$A$1048576" dn="Z_A058C326_9634_43F4_A679_F1C650F604B2_.wvu.Cols" sId="1"/>
    <undo index="0" exp="area" ref3D="1" dr="$A$3:$XFD$5" dn="Z_83B63DE7_0421_4081_BED6_09A1DDF752AD_.wvu.PrintTitles" sId="1"/>
    <undo index="0" exp="area" ref3D="1" dr="$A$3:$XFD$5" dn="Z_7B118ED0_A4DF_45EF_AFCF_D8A603CE71D9_.wvu.PrintTitles" sId="1"/>
    <undo index="0" exp="area" ref3D="1" dr="$A$3:$XFD$5" dn="Z_46D06541_0158_45EC_A3C5_1780FA566C1A_.wvu.PrintTitles" sId="1"/>
    <undo index="0" exp="area" ref3D="1" dr="$A$3:$XFD$5" dn="Z_43668A2E_6F31_4968_B044_6E75308E9A8A_.wvu.PrintTitles" sId="1"/>
    <undo index="0" exp="area" ref3D="1" dr="$A$1:$A$1048576" dn="Z_43668A2E_6F31_4968_B044_6E75308E9A8A_.wvu.Cols" sId="1"/>
    <rfmt sheetId="1" xfDxf="1" sqref="A5:XFD5" start="0" length="0">
      <dxf>
        <font>
          <name val="Times New Roman"/>
          <scheme val="none"/>
        </font>
        <fill>
          <patternFill patternType="solid">
            <bgColor theme="0"/>
          </patternFill>
        </fill>
        <alignment horizontal="center" readingOrder="0"/>
      </dxf>
    </rfmt>
    <rfmt sheetId="1" sqref="A5" start="0" length="0">
      <dxf>
        <numFmt numFmtId="30" formatCode="@"/>
        <alignment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5" start="0" length="0">
      <dxf>
        <numFmt numFmtId="30" formatCode="@"/>
        <alignment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5" start="0" length="0">
      <dxf>
        <numFmt numFmtId="30" formatCode="@"/>
        <alignment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5" start="0" length="0">
      <dxf>
        <numFmt numFmtId="30" formatCode="@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" start="0" length="0">
      <dxf>
        <numFmt numFmtId="30" formatCode="@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" start="0" length="0">
      <dxf>
        <numFmt numFmtId="30" formatCode="@"/>
        <alignment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G5" start="0" length="0">
      <dxf>
        <numFmt numFmtId="30" formatCode="@"/>
        <alignment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H5" start="0" length="0">
      <dxf>
        <numFmt numFmtId="30" formatCode="@"/>
        <alignment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I5" start="0" length="0">
      <dxf>
        <numFmt numFmtId="30" formatCode="@"/>
        <alignment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5" start="0" length="0">
      <dxf>
        <numFmt numFmtId="30" formatCode="@"/>
        <alignment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K5" start="0" length="0">
      <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H8">
    <dxf>
      <fill>
        <patternFill>
          <bgColor rgb="FFFFFF00"/>
        </patternFill>
      </fill>
    </dxf>
  </rfmt>
  <rcv guid="{46D06541-0158-45EC-A3C5-1780FA566C1A}" action="delete"/>
  <rdn rId="0" localSheetId="1" customView="1" name="Z_46D06541_0158_45EC_A3C5_1780FA566C1A_.wvu.PrintArea" hidden="1" oldHidden="1">
    <formula>ДЧБ!$B$1:$K$22</formula>
    <oldFormula>ДЧБ!$B$1:$K$22</oldFormula>
  </rdn>
  <rdn rId="0" localSheetId="1" customView="1" name="Z_46D06541_0158_45EC_A3C5_1780FA566C1A_.wvu.PrintTitles" hidden="1" oldHidden="1">
    <formula>ДЧБ!$3:$4</formula>
    <oldFormula>ДЧБ!$3:$4</oldFormula>
  </rdn>
  <rcv guid="{46D06541-0158-45EC-A3C5-1780FA566C1A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0">
    <dxf>
      <fill>
        <patternFill>
          <bgColor rgb="FFFFFF00"/>
        </patternFill>
      </fill>
    </dxf>
  </rfmt>
  <rcc rId="2242" sId="1">
    <nc r="C4" t="inlineStr">
      <is>
        <t>Код бюджетной классификации</t>
      </is>
    </nc>
  </rcc>
  <rcc rId="2243" sId="1">
    <nc r="C6" t="inlineStr">
      <is>
        <t>1 00 00000 00 0000 000</t>
      </is>
    </nc>
  </rcc>
  <rfmt sheetId="1" sqref="C6" start="0" length="2147483647">
    <dxf>
      <font>
        <b/>
      </font>
    </dxf>
  </rfmt>
  <rcc rId="2244" sId="1">
    <nc r="B6" t="inlineStr">
      <is>
        <t>1</t>
      </is>
    </nc>
  </rcc>
  <rcc rId="2245" sId="1">
    <nc r="B7" t="inlineStr">
      <is>
        <t>2</t>
      </is>
    </nc>
  </rcc>
  <rfmt sheetId="1" sqref="H11">
    <dxf>
      <fill>
        <patternFill>
          <bgColor rgb="FFFFFF00"/>
        </patternFill>
      </fill>
    </dxf>
  </rfmt>
  <rfmt sheetId="1" sqref="H12">
    <dxf>
      <fill>
        <patternFill>
          <bgColor rgb="FFFFFF00"/>
        </patternFill>
      </fill>
    </dxf>
  </rfmt>
  <rcc rId="2246" sId="1">
    <oc r="H13">
      <f>G13/G11*100</f>
    </oc>
    <nc r="H13">
      <f>G13/G5*100</f>
    </nc>
  </rcc>
  <rfmt sheetId="1" sqref="H13">
    <dxf>
      <fill>
        <patternFill>
          <bgColor rgb="FFFFFF00"/>
        </patternFill>
      </fill>
    </dxf>
  </rfmt>
  <rcc rId="2247" sId="1">
    <oc r="H14">
      <f>G14/G12*100</f>
    </oc>
    <nc r="H14">
      <f>G14/G5*100</f>
    </nc>
  </rcc>
  <rfmt sheetId="1" sqref="H14">
    <dxf>
      <fill>
        <patternFill>
          <bgColor rgb="FFFFFF00"/>
        </patternFill>
      </fill>
    </dxf>
  </rfmt>
  <rcc rId="2248" sId="1">
    <oc r="H15">
      <f>G15/G13*100</f>
    </oc>
    <nc r="H15">
      <f>G15/G5*100</f>
    </nc>
  </rcc>
  <rfmt sheetId="1" sqref="H15">
    <dxf>
      <fill>
        <patternFill>
          <bgColor rgb="FFFFFF00"/>
        </patternFill>
      </fill>
    </dxf>
  </rfmt>
  <rcc rId="2249" sId="1">
    <oc r="H16">
      <f>G16/G14*100</f>
    </oc>
    <nc r="H16">
      <f>G16/G5*100</f>
    </nc>
  </rcc>
  <rfmt sheetId="1" sqref="H16">
    <dxf>
      <fill>
        <patternFill>
          <bgColor rgb="FFFFFF00"/>
        </patternFill>
      </fill>
    </dxf>
  </rfmt>
  <rcc rId="2250" sId="1">
    <oc r="H17">
      <f>G17/G15*100</f>
    </oc>
    <nc r="H17">
      <f>G17/G5*100</f>
    </nc>
  </rcc>
  <rfmt sheetId="1" sqref="H17">
    <dxf>
      <fill>
        <patternFill>
          <bgColor rgb="FFFFFF00"/>
        </patternFill>
      </fill>
    </dxf>
  </rfmt>
  <rcc rId="2251" sId="1">
    <oc r="H18">
      <f>G18/G16*100</f>
    </oc>
    <nc r="H18">
      <f>G18/G5*100</f>
    </nc>
  </rcc>
  <rfmt sheetId="1" sqref="H18">
    <dxf>
      <fill>
        <patternFill>
          <bgColor rgb="FFFFFF00"/>
        </patternFill>
      </fill>
    </dxf>
  </rfmt>
  <rfmt sheetId="1" sqref="H10">
    <dxf>
      <fill>
        <patternFill patternType="none">
          <bgColor auto="1"/>
        </patternFill>
      </fill>
    </dxf>
  </rfmt>
  <rrc rId="2252" sId="1" ref="A7:XFD7" action="insertRow">
    <undo index="0" exp="area" ref3D="1" dr="$A$1:$A$1048576" dn="Z_D15D7023_846B_44A4_99A5_C37AC4BCDF8F_.wvu.Cols" sId="1"/>
    <undo index="0" exp="area" ref3D="1" dr="$A$1:$A$1048576" dn="Z_A058C326_9634_43F4_A679_F1C650F604B2_.wvu.Cols" sId="1"/>
    <undo index="0" exp="area" ref3D="1" dr="$A$1:$A$1048576" dn="Z_43668A2E_6F31_4968_B044_6E75308E9A8A_.wvu.Cols" sId="1"/>
  </rrc>
  <rcc rId="2253" sId="1">
    <nc r="D7" t="inlineStr">
      <is>
        <t>НАЛОГОВЫЕ ДОХОДЫ</t>
      </is>
    </nc>
  </rcc>
  <rfmt sheetId="1" sqref="E7" start="0" length="0">
    <dxf>
      <font>
        <i val="0"/>
        <sz val="12"/>
        <name val="Times New Roman"/>
        <scheme val="none"/>
      </font>
      <numFmt numFmtId="30" formatCode="@"/>
      <alignment horizontal="left" readingOrder="0"/>
    </dxf>
  </rfmt>
  <rfmt sheetId="1" sqref="F7" start="0" length="0">
    <dxf>
      <font>
        <i val="0"/>
        <sz val="12"/>
        <name val="Times New Roman"/>
        <scheme val="none"/>
      </font>
      <numFmt numFmtId="30" formatCode="@"/>
      <alignment horizontal="left" readingOrder="0"/>
    </dxf>
  </rfmt>
  <rfmt sheetId="1" sqref="G7" start="0" length="0">
    <dxf>
      <font>
        <i val="0"/>
        <sz val="12"/>
        <name val="Times New Roman"/>
        <scheme val="none"/>
      </font>
      <numFmt numFmtId="30" formatCode="@"/>
      <alignment horizontal="left" readingOrder="0"/>
    </dxf>
  </rfmt>
  <rfmt sheetId="1" sqref="H7" start="0" length="0">
    <dxf>
      <font>
        <i val="0"/>
        <sz val="12"/>
        <name val="Times New Roman"/>
        <scheme val="none"/>
      </font>
      <numFmt numFmtId="30" formatCode="@"/>
      <alignment horizontal="left" readingOrder="0"/>
    </dxf>
  </rfmt>
  <rfmt sheetId="1" sqref="I7" start="0" length="0">
    <dxf>
      <font>
        <i val="0"/>
        <sz val="12"/>
        <name val="Times New Roman"/>
        <scheme val="none"/>
      </font>
      <numFmt numFmtId="30" formatCode="@"/>
      <alignment horizontal="left" readingOrder="0"/>
    </dxf>
  </rfmt>
  <rfmt sheetId="1" sqref="J7" start="0" length="0">
    <dxf>
      <font>
        <i val="0"/>
        <sz val="12"/>
        <name val="Times New Roman"/>
        <scheme val="none"/>
      </font>
      <numFmt numFmtId="30" formatCode="@"/>
      <alignment horizontal="left" readingOrder="0"/>
    </dxf>
  </rfmt>
  <rcc rId="2254" sId="1" odxf="1" dxf="1" numFmtId="4">
    <nc r="E7">
      <v>7906508395</v>
    </nc>
    <ndxf>
      <numFmt numFmtId="4" formatCode="#,##0.00"/>
      <alignment horizontal="right" vertical="top" wrapText="0" readingOrder="0"/>
    </ndxf>
  </rcc>
  <rfmt sheetId="1" sqref="E7">
    <dxf>
      <alignment vertical="center" readingOrder="0"/>
    </dxf>
  </rfmt>
  <rrc rId="2255" sId="1" ref="A8:XFD8" action="insertRow">
    <undo index="0" exp="area" ref3D="1" dr="$A$1:$A$1048576" dn="Z_D15D7023_846B_44A4_99A5_C37AC4BCDF8F_.wvu.Cols" sId="1"/>
    <undo index="0" exp="area" ref3D="1" dr="$A$1:$A$1048576" dn="Z_A058C326_9634_43F4_A679_F1C650F604B2_.wvu.Cols" sId="1"/>
    <undo index="0" exp="area" ref3D="1" dr="$A$1:$A$1048576" dn="Z_43668A2E_6F31_4968_B044_6E75308E9A8A_.wvu.Cols" sId="1"/>
  </rrc>
  <rcc rId="2256" sId="1">
    <nc r="C8" t="inlineStr">
      <is>
        <t>1 01 00000 00 0000 00</t>
      </is>
    </nc>
  </rcc>
  <rcc rId="2257" sId="1">
    <nc r="D8" t="inlineStr">
      <is>
        <t>Налоги на прибыль, доходы</t>
      </is>
    </nc>
  </rcc>
  <rfmt sheetId="1" sqref="D8" start="0" length="2147483647">
    <dxf>
      <font>
        <sz val="14"/>
      </font>
    </dxf>
  </rfmt>
  <rcc rId="2258" sId="1">
    <nc r="C9" t="inlineStr">
      <is>
        <t>1 01 02000 01 0000 110</t>
      </is>
    </nc>
  </rcc>
  <rcc rId="2259" sId="1">
    <nc r="E8">
      <f>E9</f>
    </nc>
  </rcc>
  <rcc rId="2260" sId="1" odxf="1" dxf="1">
    <nc r="F8">
      <f>F9</f>
    </nc>
    <ndxf>
      <numFmt numFmtId="4" formatCode="#,##0.00"/>
      <alignment horizontal="right" wrapText="0" readingOrder="0"/>
    </ndxf>
  </rcc>
  <rcc rId="2261" sId="1" odxf="1" dxf="1">
    <nc r="G8">
      <f>G9</f>
    </nc>
    <ndxf>
      <numFmt numFmtId="4" formatCode="#,##0.00"/>
      <alignment horizontal="right" wrapText="0" readingOrder="0"/>
    </ndxf>
  </rcc>
  <rfmt sheetId="1" sqref="H8" start="0" length="0">
    <dxf>
      <numFmt numFmtId="4" formatCode="#,##0.00"/>
      <alignment horizontal="right" wrapText="0" readingOrder="0"/>
    </dxf>
  </rfmt>
  <rcc rId="2262" sId="1" odxf="1" dxf="1">
    <nc r="I8">
      <f>I9</f>
    </nc>
    <odxf>
      <numFmt numFmtId="30" formatCode="@"/>
      <alignment horizontal="left" wrapText="1" readingOrder="0"/>
    </odxf>
    <ndxf>
      <numFmt numFmtId="4" formatCode="#,##0.00"/>
      <alignment horizontal="right" wrapText="0" readingOrder="0"/>
    </ndxf>
  </rcc>
  <rcc rId="2263" sId="1" odxf="1" dxf="1">
    <nc r="J8">
      <f>J9</f>
    </nc>
    <odxf>
      <numFmt numFmtId="30" formatCode="@"/>
      <alignment horizontal="left" wrapText="1" readingOrder="0"/>
    </odxf>
    <ndxf>
      <numFmt numFmtId="4" formatCode="#,##0.00"/>
      <alignment horizontal="right" wrapText="0" readingOrder="0"/>
    </ndxf>
  </rcc>
  <rcv guid="{46D06541-0158-45EC-A3C5-1780FA566C1A}" action="delete"/>
  <rdn rId="0" localSheetId="1" customView="1" name="Z_46D06541_0158_45EC_A3C5_1780FA566C1A_.wvu.PrintArea" hidden="1" oldHidden="1">
    <formula>ДЧБ!$B$1:$K$24</formula>
    <oldFormula>ДЧБ!$B$1:$K$24</oldFormula>
  </rdn>
  <rdn rId="0" localSheetId="1" customView="1" name="Z_46D06541_0158_45EC_A3C5_1780FA566C1A_.wvu.PrintTitles" hidden="1" oldHidden="1">
    <formula>ДЧБ!$3:$4</formula>
    <oldFormula>ДЧБ!$3:$4</oldFormula>
  </rdn>
  <rcv guid="{46D06541-0158-45EC-A3C5-1780FA566C1A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7" start="0" length="0">
    <dxf>
      <numFmt numFmtId="4" formatCode="#,##0.00"/>
      <alignment horizontal="right" wrapText="0" readingOrder="0"/>
    </dxf>
  </rfmt>
  <rfmt sheetId="1" sqref="F7" start="0" length="0">
    <dxf>
      <alignment vertical="top" readingOrder="0"/>
    </dxf>
  </rfmt>
  <rfmt sheetId="1" sqref="F7">
    <dxf>
      <alignment horizontal="center" readingOrder="0"/>
    </dxf>
  </rfmt>
  <rfmt sheetId="1" sqref="F7">
    <dxf>
      <alignment vertical="center" readingOrder="0"/>
    </dxf>
  </rfmt>
  <rfmt sheetId="1" sqref="F7" start="0" length="0">
    <dxf>
      <alignment horizontal="right" vertical="top" readingOrder="0"/>
    </dxf>
  </rfmt>
  <rfmt sheetId="1" sqref="F7:G7">
    <dxf>
      <numFmt numFmtId="4" formatCode="#,##0.00"/>
    </dxf>
  </rfmt>
  <rcc rId="2266" sId="1" numFmtId="4">
    <nc r="F7">
      <v>8173881086</v>
    </nc>
  </rcc>
  <rfmt sheetId="1" sqref="F7">
    <dxf>
      <alignment vertical="center" readingOrder="0"/>
    </dxf>
  </rfmt>
  <rfmt sheetId="1" sqref="G7">
    <dxf>
      <alignment horizontal="center" readingOrder="0"/>
    </dxf>
  </rfmt>
  <rcc rId="2267" sId="1" numFmtId="4">
    <nc r="G7">
      <v>8265902275.9799995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9" sId="1" odxf="1" dxf="1">
    <nc r="I11" t="inlineStr">
      <is>
        <t>Неисполнение плановых назначений   в основном, обусловлено возвратом земельного налога по представленным отдельными налогоплательщиками уточненным декларациям за 2015 год с уменьшением сумм налога в результате оспаривания кадастровой стоимости земельных участков, а также отсутствием авансовых платежей от ряда налогоплательщиков- организаций.</t>
      </is>
    </nc>
    <ndxf>
      <font>
        <sz val="12"/>
        <color indexed="8"/>
        <name val="Times New Roman"/>
        <scheme val="none"/>
      </font>
      <fill>
        <patternFill>
          <bgColor theme="0"/>
        </patternFill>
      </fill>
      <alignment horizontal="justify" vertical="center" wrapText="1" readingOrder="0"/>
    </ndxf>
  </rcc>
  <rfmt sheetId="1" sqref="I12" start="0" length="0">
    <dxf>
      <alignment horizontal="justify" vertical="center" wrapText="1" readingOrder="0"/>
    </dxf>
  </rfmt>
  <rcc rId="2340" sId="1">
    <nc r="I12" t="inlineStr">
      <is>
        <t xml:space="preserve">Неисполнение плановых назначений обусловлено  в основном приостановлением торгов  УФАС по ХМАО-Югре, в связи с корректировкой схемы размещения  рекламных реконструкций  на территории города. </t>
      </is>
    </nc>
  </rcc>
  <rcv guid="{46D06541-0158-45EC-A3C5-1780FA566C1A}" action="delete"/>
  <rdn rId="0" localSheetId="1" customView="1" name="Z_46D06541_0158_45EC_A3C5_1780FA566C1A_.wvu.PrintArea" hidden="1" oldHidden="1">
    <formula>ДЧБ!$A$1:$I$19</formula>
    <oldFormula>ДЧБ!$A$1:$I$19</oldFormula>
  </rdn>
  <rdn rId="0" localSheetId="1" customView="1" name="Z_46D06541_0158_45EC_A3C5_1780FA566C1A_.wvu.PrintTitles" hidden="1" oldHidden="1">
    <formula>ДЧБ!$3:$4</formula>
    <oldFormula>ДЧБ!$3:$4</oldFormula>
  </rdn>
  <rcv guid="{46D06541-0158-45EC-A3C5-1780FA566C1A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7" start="0" length="0">
    <dxf>
      <font>
        <i/>
        <sz val="12"/>
        <name val="Times New Roman"/>
        <scheme val="none"/>
      </font>
      <numFmt numFmtId="164" formatCode="0.0"/>
      <alignment horizontal="right" readingOrder="0"/>
    </dxf>
  </rfmt>
  <rfmt sheetId="1" sqref="J7" start="0" length="0">
    <dxf>
      <font>
        <i/>
        <sz val="12"/>
        <name val="Times New Roman"/>
        <scheme val="none"/>
      </font>
      <numFmt numFmtId="164" formatCode="0.0"/>
      <alignment horizontal="right" readingOrder="0"/>
    </dxf>
  </rfmt>
  <rcc rId="2268" sId="1">
    <nc r="I7">
      <f>G7/E7*100</f>
    </nc>
  </rcc>
  <rcc rId="2269" sId="1">
    <nc r="J7">
      <f>G7/F7%</f>
    </nc>
  </rcc>
  <rfmt sheetId="1" sqref="I7" start="0" length="2147483647">
    <dxf>
      <font>
        <i val="0"/>
      </font>
    </dxf>
  </rfmt>
  <rfmt sheetId="1" sqref="J7" start="0" length="2147483647">
    <dxf>
      <font>
        <i val="0"/>
      </font>
    </dxf>
  </rfmt>
  <rrc rId="2270" sId="1" ref="A10:XFD10" action="deleteRow">
    <undo index="1" exp="ref" v="1" dr="G10" r="G6" sId="1"/>
    <undo index="1" exp="ref" v="1" dr="F10" r="F6" sId="1"/>
    <undo index="1" exp="ref" v="1" dr="E10" r="E6" sId="1"/>
    <undo index="0" exp="area" ref3D="1" dr="$A$1:$A$1048576" dn="Z_D15D7023_846B_44A4_99A5_C37AC4BCDF8F_.wvu.Cols" sId="1"/>
    <undo index="0" exp="area" ref3D="1" dr="$A$1:$A$1048576" dn="Z_A058C326_9634_43F4_A679_F1C650F604B2_.wvu.Cols" sId="1"/>
    <undo index="0" exp="area" ref3D="1" dr="$A$1:$A$1048576" dn="Z_43668A2E_6F31_4968_B044_6E75308E9A8A_.wvu.Cols" sId="1"/>
    <rfmt sheetId="1" xfDxf="1" sqref="A10:XFD10" start="0" length="0">
      <dxf>
        <font>
          <sz val="12"/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0" t="inlineStr">
        <is>
          <t>1.03.02.00.0.01.0000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10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10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D10" t="inlineStr">
        <is>
          <t xml:space="preserve">АКЦИЗЫ НА НЕФТЕПРОДУКТЫ (общий код по бюджд. клас. непонятный для населения)  </t>
        </is>
      </nc>
      <ndxf>
        <numFmt numFmtId="30" formatCode="@"/>
        <fill>
          <patternFill>
            <bgColor rgb="FFFFFF00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0">
        <v>27331000</v>
      </nc>
      <n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27331000</v>
      </nc>
      <n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39330957.020000003</v>
      </nc>
      <n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G10/G5*100</f>
      </nc>
      <ndxf>
        <numFmt numFmtId="4" formatCode="#,##0.0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G10/E10*100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G10/F10%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0" t="inlineStr">
        <is>
          <t xml:space="preserve">Перевыполнение  плановых назначений   обусловлено  увеличением с 01.04.2016 года налоговых ставок по  автомобильному бензину, дизельному топливу, моторному маслу. </t>
        </is>
      </nc>
      <ndxf>
        <font>
          <sz val="12"/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 t="inlineStr">
        <is>
          <t xml:space="preserve">Перевыполнение  плановых назначений   обусловлено  увеличением с 01.04.2016 года налоговых ставок по  автомобильному бензину, дизельному топливу, моторному маслу. </t>
        </is>
      </nc>
      <ndxf>
        <font>
          <sz val="12"/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10" start="0" length="0">
      <dxf>
        <font>
          <b/>
          <sz val="12"/>
          <name val="Times New Roman"/>
          <scheme val="none"/>
        </font>
      </dxf>
    </rfmt>
  </rrc>
  <rrc rId="2271" sId="1" ref="A13:XFD13" action="deleteRow">
    <undo index="9" exp="ref" v="1" dr="G13" r="G6" sId="1"/>
    <undo index="9" exp="ref" v="1" dr="F13" r="F6" sId="1"/>
    <undo index="9" exp="ref" v="1" dr="E13" r="E6" sId="1"/>
    <undo index="0" exp="area" ref3D="1" dr="$A$1:$A$1048576" dn="Z_D15D7023_846B_44A4_99A5_C37AC4BCDF8F_.wvu.Cols" sId="1"/>
    <undo index="0" exp="area" ref3D="1" dr="$A$1:$A$1048576" dn="Z_A058C326_9634_43F4_A679_F1C650F604B2_.wvu.Cols" sId="1"/>
    <undo index="0" exp="area" ref3D="1" dr="$A$1:$A$1048576" dn="Z_43668A2E_6F31_4968_B044_6E75308E9A8A_.wvu.Cols" sId="1"/>
    <rfmt sheetId="1" xfDxf="1" sqref="A13:XFD13" start="0" length="0">
      <dxf>
        <font>
          <sz val="12"/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3" t="inlineStr">
        <is>
          <t>1.09.00.00.0.00.0000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13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13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D13" t="inlineStr">
        <is>
          <t>ЗАДОЛЖЕННОСТЬ И ПЕРЕРАСЧЕТЫ ПО ОТМЕНЕННЫМ НАЛОГАМ, СБОРАМ И ИНЫМ ОБЯЗАТЕЛЬНЫМ ПЛАТЕЖАМ</t>
        </is>
      </nc>
      <ndxf>
        <numFmt numFmtId="30" formatCode="@"/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3" start="0" length="0">
      <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F13">
        <v>779</v>
      </nc>
      <n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790.91</v>
      </nc>
      <n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G13/G11*100</f>
      </nc>
      <ndxf>
        <numFmt numFmtId="4" formatCode="#,##0.0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3" start="0" length="0">
      <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3">
        <f>G13/F13%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3" t="inlineStr">
        <is>
          <t>Поступление недоимки по местным налогам и сборам,  в связи с добровольным погашением  налогоплательщиками задолженности срок взыскания которой истёк.</t>
        </is>
      </nc>
      <n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2272" sId="1">
    <oc r="D12" t="inlineStr">
      <is>
        <t>ГОСУДАРСТВЕННАЯ ПОШЛИНА</t>
      </is>
    </oc>
    <nc r="D12" t="inlineStr">
      <is>
        <t>ПРОЧИЕ НАЛОГОВЫ ДОХОДЫ</t>
      </is>
    </nc>
  </rcc>
  <rrc rId="2273" sId="1" ref="A13:XFD13" action="insertRow">
    <undo index="0" exp="area" ref3D="1" dr="$A$1:$A$1048576" dn="Z_D15D7023_846B_44A4_99A5_C37AC4BCDF8F_.wvu.Cols" sId="1"/>
    <undo index="0" exp="area" ref3D="1" dr="$A$1:$A$1048576" dn="Z_A058C326_9634_43F4_A679_F1C650F604B2_.wvu.Cols" sId="1"/>
    <undo index="0" exp="area" ref3D="1" dr="$A$1:$A$1048576" dn="Z_43668A2E_6F31_4968_B044_6E75308E9A8A_.wvu.Cols" sId="1"/>
  </rrc>
  <rcc rId="2274" sId="1" odxf="1" dxf="1">
    <nc r="D13" t="inlineStr">
      <is>
        <t>НЕНАЛОГОВЫЕ ДОХОДЫ</t>
      </is>
    </nc>
    <ndxf>
      <font>
        <b/>
        <sz val="12"/>
        <name val="Times New Roman"/>
        <scheme val="none"/>
      </font>
      <alignment indent="0" readingOrder="0"/>
    </ndxf>
  </rcc>
  <rcc rId="2275" sId="1">
    <oc r="E6">
      <f>E9+#REF!+E10+E11+E12+#REF!+E14+E15+E16+E17+E18+E19</f>
    </oc>
    <nc r="E6">
      <f>E7+E13</f>
    </nc>
  </rcc>
  <rfmt sheetId="1" sqref="G7" start="0" length="0">
    <dxf>
      <alignment horizontal="right" wrapText="0" readingOrder="0"/>
    </dxf>
  </rfmt>
  <rcc rId="2276" sId="1" odxf="1" dxf="1">
    <nc r="H7">
      <f>F7/D7*100</f>
    </nc>
    <odxf>
      <numFmt numFmtId="30" formatCode="@"/>
      <alignment horizontal="left" readingOrder="0"/>
    </odxf>
    <ndxf>
      <numFmt numFmtId="164" formatCode="0.0"/>
      <alignment horizontal="right" readingOrder="0"/>
    </ndxf>
  </rcc>
  <rcc rId="2277" sId="1" odxf="1" dxf="1">
    <oc r="I6">
      <f>G6/E6*100</f>
    </oc>
    <nc r="I6">
      <f>G6/E6*100</f>
    </nc>
    <ndxf>
      <font>
        <i val="0"/>
        <sz val="12"/>
        <name val="Times New Roman"/>
        <scheme val="none"/>
      </font>
    </ndxf>
  </rcc>
  <rcc rId="2278" sId="1" odxf="1" dxf="1">
    <oc r="J6">
      <f>G6/F6%</f>
    </oc>
    <nc r="J6">
      <f>G6/F6%</f>
    </nc>
    <odxf>
      <font>
        <i/>
        <sz val="12"/>
        <name val="Times New Roman"/>
        <scheme val="none"/>
      </font>
    </odxf>
    <ndxf>
      <font>
        <i val="0"/>
        <sz val="12"/>
        <name val="Times New Roman"/>
        <scheme val="none"/>
      </font>
    </ndxf>
  </rcc>
  <rcc rId="2279" sId="1" odxf="1" dxf="1">
    <oc r="J5">
      <f>G5/F5%</f>
    </oc>
    <nc r="J5">
      <f>G5/F5%</f>
    </nc>
    <odxf>
      <alignment vertical="top" wrapText="0" readingOrder="0"/>
    </odxf>
    <ndxf>
      <alignment vertical="center" wrapText="1" readingOrder="0"/>
    </ndxf>
  </rcc>
  <rfmt sheetId="1" sqref="I5" start="0" length="0">
    <dxf>
      <alignment vertical="center" wrapText="1" readingOrder="0"/>
    </dxf>
  </rfmt>
  <rcc rId="2280" sId="1">
    <oc r="I5">
      <f>G5/E5*100</f>
    </oc>
    <nc r="I5">
      <f>G5/E5*100</f>
    </nc>
  </rcc>
  <rcc rId="2281" sId="1">
    <oc r="F5">
      <f>F6+F20</f>
    </oc>
    <nc r="F5">
      <f>F6+F20</f>
    </nc>
  </rcc>
  <rcc rId="2282" sId="1">
    <oc r="G5">
      <f>G6+G20</f>
    </oc>
    <nc r="G5">
      <f>G6+G20</f>
    </nc>
  </rcc>
  <rcc rId="2283" sId="1">
    <oc r="F6">
      <f>F9+#REF!+F10+F11+F12+#REF!+F14+F15+F16+F17+F18+F19</f>
    </oc>
    <nc r="F6">
      <f>F7+F13</f>
    </nc>
  </rcc>
  <rcc rId="2284" sId="1">
    <oc r="G6">
      <f>G9+#REF!+G10+G11+G12+#REF!+G14+G15+G16+G17+G18+G19</f>
    </oc>
    <nc r="G6">
      <f>G7+G13</f>
    </nc>
  </rcc>
  <rcc rId="2285" sId="1">
    <nc r="C10" t="inlineStr">
      <is>
        <t>1 05 00000 00 0000 000</t>
      </is>
    </nc>
  </rcc>
  <rcc rId="2286" sId="1">
    <nc r="B10" t="inlineStr">
      <is>
        <t>3</t>
      </is>
    </nc>
  </rcc>
  <rcc rId="2287" sId="1">
    <nc r="B11" t="inlineStr">
      <is>
        <t>4</t>
      </is>
    </nc>
  </rcc>
  <rcc rId="2288" sId="1">
    <nc r="C11" t="inlineStr">
      <is>
        <t>1 06 00000 00 0000 000</t>
      </is>
    </nc>
  </rcc>
  <rcc rId="2289" sId="1">
    <nc r="D8" t="inlineStr">
      <is>
        <t>НАЛОГИ НА ПРИБЫЛЬ, ДОХОДЫ</t>
      </is>
    </nc>
  </rcc>
  <rcc rId="2290" sId="1" xfDxf="1" dxf="1">
    <oc r="D8" t="inlineStr">
      <is>
        <t>Налоги на прибыль, доходы</t>
      </is>
    </oc>
    <nc r="D8" t="inlineStr">
      <is>
        <t>НАЛОГИ НА ПРИБЫЛЬ, ДОХОДЫ</t>
      </is>
    </nc>
    <ndxf>
      <font>
        <b/>
        <sz val="14"/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91" sId="1">
    <nc r="D9" t="inlineStr">
      <is>
        <t>Налог на доходы физических лиц</t>
      </is>
    </nc>
  </rcc>
  <rcc rId="2292" sId="1" xfDxf="1" dxf="1">
    <oc r="D9" t="inlineStr">
      <is>
        <t>НАЛОГ НА  ДОХОДЫ ФИЗИЧЕСКИХ ЛИЦ</t>
      </is>
    </oc>
    <nc r="D9" t="inlineStr">
      <is>
        <t>Налог на доходы физических лиц</t>
      </is>
    </nc>
    <ndxf>
      <font>
        <sz val="12"/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9" start="0" length="2147483647">
    <dxf>
      <font>
        <sz val="14"/>
      </font>
    </dxf>
  </rfmt>
  <rfmt sheetId="1" sqref="D9">
    <dxf>
      <alignment horizontal="general" indent="0" readingOrder="0"/>
    </dxf>
  </rfmt>
  <rcc rId="2293" sId="1" numFmtId="4">
    <nc r="E13">
      <v>1414962673</v>
    </nc>
  </rcc>
  <rfmt sheetId="1" sqref="E13" start="0" length="2147483647">
    <dxf>
      <font>
        <b/>
      </font>
    </dxf>
  </rfmt>
  <rcc rId="2294" sId="1">
    <oc r="E7">
      <v>7906508395</v>
    </oc>
    <nc r="E7">
      <f>E8+E10+E11+E12</f>
    </nc>
  </rcc>
  <rcc rId="2295" sId="1" numFmtId="4">
    <oc r="F7">
      <v>8173881086</v>
    </oc>
    <nc r="F7">
      <f>F8+F10+F11+F12</f>
    </nc>
  </rcc>
  <rcc rId="2296" sId="1" numFmtId="4">
    <oc r="G7">
      <v>8265902275.9799995</v>
    </oc>
    <nc r="G7">
      <f>G8+G10+G11+G12</f>
    </nc>
  </rcc>
  <rcc rId="2297" sId="1" odxf="1" dxf="1" numFmtId="4">
    <nc r="F13">
      <v>1355686834.03</v>
    </nc>
    <ndxf>
      <font>
        <b/>
        <sz val="12"/>
        <name val="Times New Roman"/>
        <scheme val="none"/>
      </font>
    </ndxf>
  </rcc>
  <rfmt sheetId="1" sqref="D6" start="0" length="2147483647">
    <dxf>
      <font>
        <i/>
      </font>
    </dxf>
  </rfmt>
  <rcc rId="2298" sId="1">
    <nc r="I13">
      <f>G13/E13*100</f>
    </nc>
  </rcc>
  <rcc rId="2299" sId="1">
    <nc r="J13">
      <f>G13/F13%</f>
    </nc>
  </rcc>
  <rcc rId="2300" sId="1" odxf="1" dxf="1" numFmtId="4">
    <nc r="G13">
      <v>1435368873.6900001</v>
    </nc>
    <ndxf>
      <font>
        <b/>
        <sz val="12"/>
        <name val="Times New Roman"/>
        <scheme val="none"/>
      </font>
    </ndxf>
  </rcc>
  <rcc rId="2301" sId="1" numFmtId="4">
    <oc r="E12">
      <v>74710953</v>
    </oc>
    <nc r="E12">
      <v>102041953</v>
    </nc>
  </rcc>
  <rrc rId="2302" sId="1" ref="A15:XFD15" action="deleteRow">
    <undo index="0" exp="area" ref3D="1" dr="$A$1:$A$1048576" dn="Z_D15D7023_846B_44A4_99A5_C37AC4BCDF8F_.wvu.Cols" sId="1"/>
    <undo index="0" exp="area" ref3D="1" dr="$A$1:$A$1048576" dn="Z_A058C326_9634_43F4_A679_F1C650F604B2_.wvu.Cols" sId="1"/>
    <undo index="0" exp="area" ref3D="1" dr="$A$1:$A$1048576" dn="Z_43668A2E_6F31_4968_B044_6E75308E9A8A_.wvu.Cols" sId="1"/>
    <rfmt sheetId="1" xfDxf="1" sqref="A15:XFD15" start="0" length="0">
      <dxf>
        <font>
          <sz val="12"/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5" t="inlineStr">
        <is>
          <t>1.12.00.00.0.00.0000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15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ПЛАТЕЖИ ПРИ ПОЛЬЗОВАНИИ ПРИРОДНЫМИ РЕСУРСАМИ</t>
        </is>
      </nc>
      <ndxf>
        <numFmt numFmtId="2" formatCode="0.00"/>
        <fill>
          <patternFill patternType="none">
            <bgColor indexed="65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5">
        <v>6515228</v>
      </nc>
      <ndxf>
        <numFmt numFmtId="4" formatCode="#,##0.00"/>
        <fill>
          <patternFill patternType="none">
            <bgColor indexed="65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">
        <v>26000000</v>
      </nc>
      <ndxf>
        <numFmt numFmtId="4" formatCode="#,##0.00"/>
        <fill>
          <patternFill patternType="none">
            <bgColor indexed="65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">
        <v>33477851.600000001</v>
      </nc>
      <ndxf>
        <numFmt numFmtId="4" formatCode="#,##0.00"/>
        <fill>
          <patternFill patternType="none">
            <bgColor indexed="65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">
        <f>G15/G5*100</f>
      </nc>
      <ndxf>
        <numFmt numFmtId="4" formatCode="#,##0.0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>
        <f>G15/E15*100</f>
      </nc>
      <ndxf>
        <numFmt numFmtId="164" formatCode="0.0"/>
        <fill>
          <patternFill patternType="none">
            <bgColor indexed="65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">
        <f>G15/F15%</f>
      </nc>
      <ndxf>
        <numFmt numFmtId="164" formatCode="0.0"/>
        <fill>
          <patternFill patternType="none">
            <bgColor indexed="65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5" t="inlineStr">
        <is>
          <t>Перевыполнение плановых назначений обусловлено изменениями законодательства об охране окружающей среды от 29.12.2015 № 404-ФЗ, в части установления для крупнейших плательщиков квартальных авансовых платежей, не планируемых  к поступлению главным администратором доходов.</t>
        </is>
      </nc>
      <ndxf>
        <numFmt numFmtId="3" formatCode="#,##0"/>
        <fill>
          <patternFill patternType="none">
            <bgColor indexed="65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 t="inlineStr">
        <is>
          <t>Перевыполнение плановых назначений обусловлено изменениями законодательства об охране окружающей среды от 29.12.2015 № 404-ФЗ, в части установления для крупнейших плательщиков квартальных авансовых платежей, не планируемых  к поступлению главным администратором доходов.</t>
        </is>
      </nc>
      <ndxf>
        <numFmt numFmtId="3" formatCode="#,##0"/>
        <fill>
          <patternFill patternType="none">
            <bgColor indexed="65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03" sId="1" ref="A15:XFD15" action="deleteRow">
    <undo index="0" exp="area" ref3D="1" dr="$A$1:$A$1048576" dn="Z_D15D7023_846B_44A4_99A5_C37AC4BCDF8F_.wvu.Cols" sId="1"/>
    <undo index="0" exp="area" ref3D="1" dr="$A$1:$A$1048576" dn="Z_A058C326_9634_43F4_A679_F1C650F604B2_.wvu.Cols" sId="1"/>
    <undo index="0" exp="area" ref3D="1" dr="$A$1:$A$1048576" dn="Z_43668A2E_6F31_4968_B044_6E75308E9A8A_.wvu.Cols" sId="1"/>
    <rfmt sheetId="1" xfDxf="1" sqref="A15:XFD15" start="0" length="0">
      <dxf>
        <font>
          <sz val="12"/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5" t="inlineStr">
        <is>
          <t>1.13.00.00.0.00.0000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15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ДОХОДЫ ОТ ОКАЗАНИЯ ПЛАТНЫХ УСЛУГ (РАБОТ) И КОМПЕНСАЦИИ ЗАТРАТ ГОСУДАРСТВА</t>
        </is>
      </nc>
      <ndxf>
        <numFmt numFmtId="2" formatCode="0.00"/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5">
        <v>95280672</v>
      </nc>
      <n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">
        <v>116549589.55</v>
      </nc>
      <n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">
        <v>134018760.92</v>
      </nc>
      <n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">
        <f>G15/G5*100</f>
      </nc>
      <ndxf>
        <numFmt numFmtId="4" formatCode="#,##0.0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>
        <f>G15/E15*100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">
        <f>G15/F15%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5" t="inlineStr">
        <is>
          <t xml:space="preserve">Перевыполнение плановых назначений обусловлено :
- поступлением сверхплановых платежей в виде платы восстановительной стоимости за снос зелёных насаждений;
- возвратом  главным администратором доходов департаментом архитектуры и градостроительства Администрации города неиспользованной субсидии на приобретение жилых помещений в рамках реализации Адресной программы ХМАО-Югры по переселению граждан из аварийного жилья. </t>
        </is>
      </nc>
      <n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 t="inlineStr">
        <is>
          <t xml:space="preserve">Перевыполнение плановых назначений обусловлено :
- поступлением сверхплановых платежей в виде платы восстановительной стоимости за снос зелёных насаждений;
- возвратом  главным администратором доходов департаментом архитектуры и градостроительства Администрации города неиспользованной субсидии на приобретение жилых помещений в рамках реализации Адресной программы ХМАО-Югры по переселению граждан из аварийного жилья. </t>
        </is>
      </nc>
      <ndxf>
        <fill>
          <patternFill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04" sId="1" ref="A15:XFD15" action="deleteRow">
    <undo index="0" exp="area" ref3D="1" dr="$A$1:$A$1048576" dn="Z_D15D7023_846B_44A4_99A5_C37AC4BCDF8F_.wvu.Cols" sId="1"/>
    <undo index="0" exp="area" ref3D="1" dr="$A$1:$A$1048576" dn="Z_A058C326_9634_43F4_A679_F1C650F604B2_.wvu.Cols" sId="1"/>
    <undo index="0" exp="area" ref3D="1" dr="$A$1:$A$1048576" dn="Z_43668A2E_6F31_4968_B044_6E75308E9A8A_.wvu.Cols" sId="1"/>
    <rfmt sheetId="1" xfDxf="1" sqref="A15:XFD15" start="0" length="0">
      <dxf>
        <font>
          <sz val="12"/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5" t="inlineStr">
        <is>
          <t>1.14.00.00.0.00.0000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15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ДОХОДЫ ОТ ПРОДАЖИ МАТЕРИАЛЬНЫХ И НЕМАТЕРИАЛЬНЫХ АКТИВОВ</t>
        </is>
      </nc>
      <ndxf>
        <numFmt numFmtId="2" formatCode="0.00"/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5">
        <v>200901482</v>
      </nc>
      <n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">
        <v>232106106</v>
      </nc>
      <n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">
        <v>262966835.65000001</v>
      </nc>
      <n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">
        <f>G15/G5*100</f>
      </nc>
      <ndxf>
        <numFmt numFmtId="4" formatCode="#,##0.0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>
        <f>G15/E15*100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">
        <f>G15/F15%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5" t="inlineStr">
        <is>
          <t xml:space="preserve">Перевыполнение плановых назначений обусловлено:
- поступлением  сумм от продажи квартир, находящихся в муниципальной собствености  в большем объёме, чем планировалось;
- увеличением количества обращений граждан и юридических лиц по переоформлению прав на земельные участки  в собственность, на которых расположены объекты недвижимости.
</t>
        </is>
      </nc>
      <n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 t="inlineStr">
        <is>
          <t xml:space="preserve">Перевыполнение плановых назначений обусловлено:
- поступлением  сумм от продажи квартир, находящихся в муниципальной собствености  в большем объёме, чем планировалось;
- увеличением количества обращений граждан и юридических лиц по переоформлению прав на земельные участки  в собственность, на которых расположены объекты недвижимости.
</t>
        </is>
      </nc>
      <ndxf>
        <fill>
          <patternFill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05" sId="1" ref="A15:XFD15" action="deleteRow">
    <undo index="1" exp="ref" v="1" dr="G15" r="H17" sId="1"/>
    <undo index="0" exp="area" ref3D="1" dr="$A$1:$A$1048576" dn="Z_D15D7023_846B_44A4_99A5_C37AC4BCDF8F_.wvu.Cols" sId="1"/>
    <undo index="0" exp="area" ref3D="1" dr="$A$1:$A$1048576" dn="Z_A058C326_9634_43F4_A679_F1C650F604B2_.wvu.Cols" sId="1"/>
    <undo index="0" exp="area" ref3D="1" dr="$A$1:$A$1048576" dn="Z_43668A2E_6F31_4968_B044_6E75308E9A8A_.wvu.Cols" sId="1"/>
    <rfmt sheetId="1" xfDxf="1" sqref="A15:XFD15" start="0" length="0">
      <dxf>
        <font>
          <sz val="12"/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5" t="inlineStr">
        <is>
          <t>1.16.00.00.0.00.0000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15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ШТРАФЫ, САНКЦИИ, ВОЗМЕЩЕНИЕ УЩЕРБА</t>
        </is>
      </nc>
      <ndxf>
        <numFmt numFmtId="2" formatCode="0.00"/>
        <fill>
          <patternFill patternType="none">
            <bgColor indexed="65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5">
        <v>42631070</v>
      </nc>
      <ndxf>
        <numFmt numFmtId="4" formatCode="#,##0.00"/>
        <fill>
          <patternFill patternType="none">
            <bgColor indexed="65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">
        <v>51521145.560000002</v>
      </nc>
      <ndxf>
        <numFmt numFmtId="4" formatCode="#,##0.00"/>
        <fill>
          <patternFill patternType="none">
            <bgColor indexed="65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">
        <v>84048742.799999997</v>
      </nc>
      <ndxf>
        <numFmt numFmtId="4" formatCode="#,##0.00"/>
        <fill>
          <patternFill patternType="none">
            <bgColor indexed="65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">
        <f>G15/G5*100</f>
      </nc>
      <ndxf>
        <numFmt numFmtId="4" formatCode="#,##0.0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>
        <f>G15/E15*100</f>
      </nc>
      <ndxf>
        <numFmt numFmtId="164" formatCode="0.0"/>
        <fill>
          <patternFill patternType="none">
            <bgColor indexed="65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">
        <f>G15/F15%</f>
      </nc>
      <ndxf>
        <numFmt numFmtId="164" formatCode="0.0"/>
        <fill>
          <patternFill patternType="none">
            <bgColor indexed="65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5" t="inlineStr">
        <is>
          <t>Перевыполнение плановых назначений в основном обусловлено поступлением сверхплановых сумм штрафов:                                                                                                   - за неисполнение условий муниципальных контрактов; 
- за нарушение законодательства  РФ о промышленной безопасности, в связи с увеличением количества выявленных нарушений  главным администратором доходов – Северо-Уральским управлением Федеральной службы по экологическому, технологическому и атомному надзору по ХМАО-Югре;
- за нарушение законодательства РФ в области миграционной политики в связи с увеличением  количества выявленных нарушений главным администратором доходов – Управлением Министерства внутренних дел по городу Сургуту.</t>
        </is>
      </nc>
      <ndxf>
        <numFmt numFmtId="3" formatCode="#,##0"/>
        <fill>
          <patternFill patternType="none">
            <bgColor indexed="65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 t="inlineStr">
        <is>
          <t>Перевыполнение плановых назначений в основном обусловлено поступлением сверхплановых сумм штрафов:                                                                                                   - за неисполнение условий муниципальных контрактов; 
- за нарушение законодательства  РФ о промышленной безопасности, в связи с увеличением количества выявленных нарушений  главным администратором доходов – Северо-Уральским управлением Федеральной службы по экологическому, технологическому и атомному надзору по ХМАО-Югре;
- за нарушение законодательства РФ в области миграционной политики в связи с увеличением  количества выявленных нарушений главным администратором доходов – Управлением Министерства внутренних дел по городу Сургуту.</t>
        </is>
      </nc>
      <ndxf>
        <numFmt numFmtId="3" formatCode="#,##0"/>
        <fill>
          <patternFill patternType="none">
            <bgColor indexed="65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06" sId="1" ref="A15:XFD15" action="deleteRow">
    <undo index="0" exp="ref" v="1" dr="G15" r="G20" sId="1"/>
    <undo index="1" exp="ref" v="1" dr="G15" r="H17" sId="1"/>
    <undo index="0" exp="area" ref3D="1" dr="$A$1:$A$1048576" dn="Z_D15D7023_846B_44A4_99A5_C37AC4BCDF8F_.wvu.Cols" sId="1"/>
    <undo index="0" exp="area" ref3D="1" dr="$A$1:$A$1048576" dn="Z_A058C326_9634_43F4_A679_F1C650F604B2_.wvu.Cols" sId="1"/>
    <undo index="0" exp="area" ref3D="1" dr="$A$1:$A$1048576" dn="Z_43668A2E_6F31_4968_B044_6E75308E9A8A_.wvu.Cols" sId="1"/>
    <rfmt sheetId="1" xfDxf="1" sqref="A15:XFD15" start="0" length="0">
      <dxf>
        <font>
          <sz val="12"/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5" t="inlineStr">
        <is>
          <t>1.17.00.00.0.00.0000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15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D15" t="inlineStr">
        <is>
          <t>ПРОЧИЕ НЕНАЛОГОВЫЕ ДОХОДЫ</t>
        </is>
      </nc>
      <ndxf>
        <numFmt numFmtId="2" formatCode="0.00"/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5">
        <v>40186614</v>
      </nc>
      <n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">
        <v>77742767</v>
      </nc>
      <n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">
        <v>91845099.519999996</v>
      </nc>
      <n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">
        <f>G15/G5*100</f>
      </nc>
      <ndxf>
        <numFmt numFmtId="4" formatCode="#,##0.0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>
        <f>G15/E15*100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">
        <f>G15/F15%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5" t="inlineStr">
        <is>
          <t>Перевыполнение плановых назначений   обусловлено:
- поступлением сверхплановых платежей в виде  неосновательного обогащения за пользование земельными участками и муниципальным имуществом, в результате выявленных нарушений по использованию указанного имущества (без надлежащего оформления документов);
- поступлением средств в результате проведенного аукциона на право заключить договор о развитии застроенной территории.</t>
        </is>
      </nc>
      <n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 t="inlineStr">
        <is>
          <t>Перевыполнение плановых назначений   обусловлено:
- поступлением сверхплановых платежей в виде  неосновательного обогащения за пользование земельными участками и муниципальным имуществом, в результате выявленных нарушений по использованию указанного имущества (без надлежащего оформления документов);
- поступлением средств в результате проведенного аукциона на право заключить договор о развитии застроенной территории.</t>
        </is>
      </nc>
      <n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" sqref="D5:D18">
    <dxf>
      <alignment horizontal="justify" indent="0" readingOrder="0"/>
    </dxf>
  </rfmt>
  <rcc rId="2307" sId="1">
    <nc r="C14" t="inlineStr">
      <is>
        <t>1 11 00000 00 0000 000</t>
      </is>
    </nc>
  </rcc>
  <rrc rId="2308" sId="1" ref="A15:XFD15" action="insertRow">
    <undo index="0" exp="area" ref3D="1" dr="$A$1:$A$1048576" dn="Z_D15D7023_846B_44A4_99A5_C37AC4BCDF8F_.wvu.Cols" sId="1"/>
    <undo index="0" exp="area" ref3D="1" dr="$A$1:$A$1048576" dn="Z_A058C326_9634_43F4_A679_F1C650F604B2_.wvu.Cols" sId="1"/>
    <undo index="0" exp="area" ref3D="1" dr="$A$1:$A$1048576" dn="Z_43668A2E_6F31_4968_B044_6E75308E9A8A_.wvu.Cols" sId="1"/>
  </rrc>
  <rcc rId="2309" sId="1">
    <nc r="D15" t="inlineStr">
      <is>
        <t>ПРОЧИЕ НЕНАЛОГОВЫЕ ДОХОДЫ</t>
      </is>
    </nc>
  </rcc>
  <rcv guid="{46D06541-0158-45EC-A3C5-1780FA566C1A}" action="delete"/>
  <rdn rId="0" localSheetId="1" customView="1" name="Z_46D06541_0158_45EC_A3C5_1780FA566C1A_.wvu.PrintArea" hidden="1" oldHidden="1">
    <formula>ДЧБ!$B$1:$K$19</formula>
    <oldFormula>ДЧБ!$B$1:$K$19</oldFormula>
  </rdn>
  <rdn rId="0" localSheetId="1" customView="1" name="Z_46D06541_0158_45EC_A3C5_1780FA566C1A_.wvu.PrintTitles" hidden="1" oldHidden="1">
    <formula>ДЧБ!$3:$4</formula>
    <oldFormula>ДЧБ!$3:$4</oldFormula>
  </rdn>
  <rcv guid="{46D06541-0158-45EC-A3C5-1780FA566C1A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qref="I14" start="0" length="0">
    <dxf>
      <font>
        <sz val="12"/>
        <name val="Times New Roman"/>
        <scheme val="none"/>
      </font>
      <fill>
        <patternFill patternType="solid">
          <bgColor rgb="FFFFFF0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I15" start="0" length="0">
    <dxf>
      <font>
        <sz val="12"/>
        <name val="Times New Roman"/>
        <scheme val="none"/>
      </font>
      <fill>
        <patternFill patternType="solid">
          <bgColor rgb="FFFFFF0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4" start="0" length="0">
    <dxf>
      <fill>
        <patternFill patternType="none">
          <bgColor indexed="65"/>
        </patternFill>
      </fill>
      <alignment horizontal="justify" vertical="top" wrapText="1" readingOrder="0"/>
    </dxf>
  </rfmt>
  <rcc rId="2343" sId="1">
    <nc r="I14" t="inlineStr">
      <is>
        <r>
          <t xml:space="preserve">Неисполнение плановых назначений  обусловлено:                                                                                                                                                                                                                                      - пересчетом арендной платы в сторону уменьшения в результате  оспаривания кадастровой стоимости арендаторами, а также возвратом излишне уплаченных платежей;
- неисполнением отдельными арендаторами обязательств по внесению  арендной платы за земельные участки в установленные сроки.  </t>
        </r>
        <r>
          <rPr>
            <sz val="12"/>
            <color theme="0"/>
            <rFont val="Times New Roman"/>
            <family val="1"/>
            <charset val="204"/>
          </rPr>
          <t xml:space="preserve">            </t>
        </r>
        <r>
          <rPr>
            <sz val="12"/>
            <rFont val="Times New Roman"/>
            <family val="1"/>
            <charset val="204"/>
          </rPr>
    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</t>
        </r>
      </is>
    </nc>
  </rcc>
  <rcc rId="2344" sId="1" odxf="1" dxf="1">
    <nc r="I15" t="inlineStr">
      <is>
        <t xml:space="preserve">Перевыполнение плановых назначений обусловлено в основном поступлением сверхплановых платежей в виде неосновательного обогащения за пользование земельными участками и муниципальным имуществом без надлежащего оформления документов.      </t>
      </is>
    </nc>
    <ndxf>
      <fill>
        <patternFill patternType="none">
          <bgColor indexed="65"/>
        </patternFill>
      </fill>
      <alignment horizontal="justify" vertical="top" wrapText="1" readingOrder="0"/>
    </ndxf>
  </rcc>
  <rfmt sheetId="1" sqref="I15">
    <dxf>
      <alignment vertical="center" readingOrder="0"/>
    </dxf>
  </rfmt>
  <rcv guid="{46D06541-0158-45EC-A3C5-1780FA566C1A}" action="delete"/>
  <rdn rId="0" localSheetId="1" customView="1" name="Z_46D06541_0158_45EC_A3C5_1780FA566C1A_.wvu.PrintArea" hidden="1" oldHidden="1">
    <formula>ДЧБ!$A$1:$I$19</formula>
    <oldFormula>ДЧБ!$A$1:$I$19</oldFormula>
  </rdn>
  <rdn rId="0" localSheetId="1" customView="1" name="Z_46D06541_0158_45EC_A3C5_1780FA566C1A_.wvu.PrintTitles" hidden="1" oldHidden="1">
    <formula>ДЧБ!$3:$4</formula>
    <oldFormula>ДЧБ!$3:$4</oldFormula>
  </rdn>
  <rcv guid="{46D06541-0158-45EC-A3C5-1780FA566C1A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19"/>
  <sheetViews>
    <sheetView showGridLines="0" tabSelected="1" view="pageBreakPreview" zoomScale="68" zoomScaleSheetLayoutView="100" workbookViewId="0">
      <pane ySplit="5" topLeftCell="A15" activePane="bottomLeft" state="frozen"/>
      <selection pane="bottomLeft" activeCell="A20" sqref="A20"/>
    </sheetView>
  </sheetViews>
  <sheetFormatPr defaultRowHeight="12.75" customHeight="1" outlineLevelRow="2" x14ac:dyDescent="0.2"/>
  <cols>
    <col min="1" max="1" width="30.7109375" style="2" customWidth="1"/>
    <col min="2" max="2" width="34.42578125" style="2" customWidth="1"/>
    <col min="3" max="3" width="20.5703125" style="2" customWidth="1"/>
    <col min="4" max="4" width="20" style="2" customWidth="1"/>
    <col min="5" max="5" width="23.5703125" style="2" customWidth="1"/>
    <col min="6" max="7" width="16.7109375" style="4" customWidth="1"/>
    <col min="8" max="9" width="51.140625" style="2" customWidth="1"/>
    <col min="10" max="16384" width="9.140625" style="2"/>
  </cols>
  <sheetData>
    <row r="1" spans="1:10" ht="78" customHeight="1" x14ac:dyDescent="0.3">
      <c r="A1" s="1"/>
      <c r="B1" s="46" t="s">
        <v>42</v>
      </c>
      <c r="C1" s="46"/>
      <c r="D1" s="46"/>
      <c r="E1" s="46"/>
      <c r="F1" s="46"/>
      <c r="G1" s="46"/>
      <c r="H1" s="46"/>
    </row>
    <row r="2" spans="1:10" x14ac:dyDescent="0.2">
      <c r="A2" s="2" t="s">
        <v>6</v>
      </c>
      <c r="C2" s="3"/>
      <c r="D2" s="3"/>
      <c r="E2" s="3"/>
      <c r="F2" s="3"/>
      <c r="G2" s="3"/>
    </row>
    <row r="3" spans="1:10" ht="12.75" customHeight="1" x14ac:dyDescent="0.25">
      <c r="A3" s="31"/>
      <c r="B3" s="44" t="s">
        <v>0</v>
      </c>
      <c r="C3" s="42" t="s">
        <v>14</v>
      </c>
      <c r="D3" s="25"/>
      <c r="E3" s="26"/>
      <c r="F3" s="27"/>
      <c r="G3" s="27"/>
      <c r="H3" s="42" t="s">
        <v>31</v>
      </c>
      <c r="I3" s="25"/>
    </row>
    <row r="4" spans="1:10" ht="126" customHeight="1" x14ac:dyDescent="0.2">
      <c r="A4" s="32" t="s">
        <v>25</v>
      </c>
      <c r="B4" s="45"/>
      <c r="C4" s="43"/>
      <c r="D4" s="28" t="s">
        <v>22</v>
      </c>
      <c r="E4" s="29" t="s">
        <v>16</v>
      </c>
      <c r="F4" s="30" t="s">
        <v>13</v>
      </c>
      <c r="G4" s="30" t="s">
        <v>24</v>
      </c>
      <c r="H4" s="43"/>
      <c r="I4" s="28" t="s">
        <v>23</v>
      </c>
    </row>
    <row r="5" spans="1:10" s="7" customFormat="1" ht="23.25" customHeight="1" x14ac:dyDescent="0.25">
      <c r="A5" s="5"/>
      <c r="B5" s="35" t="s">
        <v>10</v>
      </c>
      <c r="C5" s="14">
        <f>C6+C15</f>
        <v>19980216368</v>
      </c>
      <c r="D5" s="14">
        <f>D6+D15</f>
        <v>21479634763.480003</v>
      </c>
      <c r="E5" s="14">
        <f>E6+E15</f>
        <v>21617628783.810001</v>
      </c>
      <c r="F5" s="13">
        <f>E5/C5*100</f>
        <v>108.19516858902718</v>
      </c>
      <c r="G5" s="13">
        <f>E5/D5%</f>
        <v>100.64244118603271</v>
      </c>
      <c r="H5" s="6"/>
      <c r="I5" s="21"/>
    </row>
    <row r="6" spans="1:10" s="9" customFormat="1" ht="52.5" customHeight="1" x14ac:dyDescent="0.25">
      <c r="A6" s="33" t="s">
        <v>34</v>
      </c>
      <c r="B6" s="36" t="s">
        <v>12</v>
      </c>
      <c r="C6" s="15">
        <f>C7+C12</f>
        <v>9321471068</v>
      </c>
      <c r="D6" s="15">
        <f>D7+D12</f>
        <v>9529567920.0300007</v>
      </c>
      <c r="E6" s="15">
        <f>E7+E12</f>
        <v>9704959149.6700001</v>
      </c>
      <c r="F6" s="13">
        <f>E6/C6*100</f>
        <v>104.1140296297919</v>
      </c>
      <c r="G6" s="13">
        <f>E6/D6%</f>
        <v>101.84049508972331</v>
      </c>
      <c r="H6" s="6"/>
      <c r="I6" s="22"/>
    </row>
    <row r="7" spans="1:10" s="9" customFormat="1" ht="52.5" customHeight="1" x14ac:dyDescent="0.25">
      <c r="A7" s="33"/>
      <c r="B7" s="35" t="s">
        <v>26</v>
      </c>
      <c r="C7" s="34">
        <f>C8+C9+C10+C11</f>
        <v>7906508395</v>
      </c>
      <c r="D7" s="34">
        <f t="shared" ref="D7:E7" si="0">D8+D9+D10+D11</f>
        <v>8173881086</v>
      </c>
      <c r="E7" s="34">
        <f t="shared" si="0"/>
        <v>8269590275.9799995</v>
      </c>
      <c r="F7" s="13">
        <f>E7/C7*100</f>
        <v>104.59218991292805</v>
      </c>
      <c r="G7" s="13">
        <f>E7/D7%</f>
        <v>101.17091488086275</v>
      </c>
      <c r="H7" s="6"/>
      <c r="I7" s="22"/>
    </row>
    <row r="8" spans="1:10" s="9" customFormat="1" ht="84.75" customHeight="1" outlineLevel="2" x14ac:dyDescent="0.25">
      <c r="A8" s="8" t="s">
        <v>35</v>
      </c>
      <c r="B8" s="37" t="s">
        <v>28</v>
      </c>
      <c r="C8" s="16">
        <v>5847713148</v>
      </c>
      <c r="D8" s="16">
        <v>6077599486</v>
      </c>
      <c r="E8" s="16">
        <v>6146528161.3299999</v>
      </c>
      <c r="F8" s="10">
        <f t="shared" ref="F8:F12" si="1">E8/C8*100</f>
        <v>105.10994649989284</v>
      </c>
      <c r="G8" s="10">
        <f t="shared" ref="G8:G18" si="2">E8/D8%</f>
        <v>101.13414310187402</v>
      </c>
      <c r="H8" s="11" t="s">
        <v>18</v>
      </c>
      <c r="I8" s="23"/>
    </row>
    <row r="9" spans="1:10" s="9" customFormat="1" ht="84" customHeight="1" outlineLevel="1" x14ac:dyDescent="0.25">
      <c r="A9" s="8" t="s">
        <v>36</v>
      </c>
      <c r="B9" s="38" t="s">
        <v>1</v>
      </c>
      <c r="C9" s="16">
        <v>1354088437</v>
      </c>
      <c r="D9" s="16">
        <v>1411496991</v>
      </c>
      <c r="E9" s="16">
        <v>1446165407.3299999</v>
      </c>
      <c r="F9" s="10">
        <f t="shared" si="1"/>
        <v>106.79992294550551</v>
      </c>
      <c r="G9" s="10">
        <f t="shared" si="2"/>
        <v>102.45614525224305</v>
      </c>
      <c r="H9" s="11" t="s">
        <v>19</v>
      </c>
      <c r="I9" s="23"/>
      <c r="J9" s="7"/>
    </row>
    <row r="10" spans="1:10" s="9" customFormat="1" ht="153" customHeight="1" outlineLevel="1" x14ac:dyDescent="0.25">
      <c r="A10" s="8" t="s">
        <v>37</v>
      </c>
      <c r="B10" s="38" t="s">
        <v>2</v>
      </c>
      <c r="C10" s="16">
        <v>602664857</v>
      </c>
      <c r="D10" s="16">
        <v>582690677</v>
      </c>
      <c r="E10" s="16">
        <v>563424825.25</v>
      </c>
      <c r="F10" s="10">
        <f t="shared" si="1"/>
        <v>93.488913233578501</v>
      </c>
      <c r="G10" s="10">
        <f t="shared" si="2"/>
        <v>96.693639951613648</v>
      </c>
      <c r="H10" s="11" t="s">
        <v>20</v>
      </c>
      <c r="I10" s="11" t="s">
        <v>20</v>
      </c>
    </row>
    <row r="11" spans="1:10" s="9" customFormat="1" ht="80.25" customHeight="1" outlineLevel="1" x14ac:dyDescent="0.25">
      <c r="A11" s="8"/>
      <c r="B11" s="38" t="s">
        <v>33</v>
      </c>
      <c r="C11" s="16">
        <v>102041953</v>
      </c>
      <c r="D11" s="16">
        <v>102093932</v>
      </c>
      <c r="E11" s="16">
        <v>113471882.06999999</v>
      </c>
      <c r="F11" s="10">
        <f>E11/C11*100</f>
        <v>111.20120571388907</v>
      </c>
      <c r="G11" s="10">
        <f>E11/D11%</f>
        <v>111.14458993508056</v>
      </c>
      <c r="H11" s="12" t="s">
        <v>32</v>
      </c>
      <c r="I11" s="12" t="s">
        <v>32</v>
      </c>
    </row>
    <row r="12" spans="1:10" s="9" customFormat="1" ht="35.25" customHeight="1" outlineLevel="1" x14ac:dyDescent="0.25">
      <c r="A12" s="8"/>
      <c r="B12" s="35" t="s">
        <v>27</v>
      </c>
      <c r="C12" s="18">
        <f>C13+C14</f>
        <v>1414962673</v>
      </c>
      <c r="D12" s="18">
        <f>D13+D14</f>
        <v>1355686834.03</v>
      </c>
      <c r="E12" s="18">
        <f>E13+E14</f>
        <v>1435368873.6900001</v>
      </c>
      <c r="F12" s="10">
        <f t="shared" si="1"/>
        <v>101.44217236817525</v>
      </c>
      <c r="G12" s="10">
        <f t="shared" si="2"/>
        <v>105.87761403739036</v>
      </c>
      <c r="H12" s="12"/>
      <c r="I12" s="23"/>
    </row>
    <row r="13" spans="1:10" s="9" customFormat="1" ht="145.5" customHeight="1" outlineLevel="1" x14ac:dyDescent="0.25">
      <c r="A13" s="8" t="s">
        <v>38</v>
      </c>
      <c r="B13" s="38" t="s">
        <v>3</v>
      </c>
      <c r="C13" s="16">
        <v>1029447607</v>
      </c>
      <c r="D13" s="16">
        <v>851767225.91999996</v>
      </c>
      <c r="E13" s="16">
        <v>829011583.20000005</v>
      </c>
      <c r="F13" s="10">
        <f t="shared" ref="F13:F16" si="3">E13/C13*100</f>
        <v>80.529749893332848</v>
      </c>
      <c r="G13" s="10">
        <f t="shared" si="2"/>
        <v>97.328420015759434</v>
      </c>
      <c r="H13" s="20" t="s">
        <v>21</v>
      </c>
      <c r="I13" s="20"/>
    </row>
    <row r="14" spans="1:10" s="9" customFormat="1" ht="189.75" customHeight="1" outlineLevel="1" x14ac:dyDescent="0.25">
      <c r="A14" s="8"/>
      <c r="B14" s="38" t="s">
        <v>4</v>
      </c>
      <c r="C14" s="16">
        <v>385515066</v>
      </c>
      <c r="D14" s="16">
        <v>503919608.11000001</v>
      </c>
      <c r="E14" s="16">
        <v>606357290.49000001</v>
      </c>
      <c r="F14" s="10">
        <f t="shared" si="3"/>
        <v>157.2849789714833</v>
      </c>
      <c r="G14" s="10">
        <f t="shared" si="2"/>
        <v>120.32817948168412</v>
      </c>
      <c r="H14" s="20" t="s">
        <v>29</v>
      </c>
      <c r="I14" s="41" t="s">
        <v>30</v>
      </c>
    </row>
    <row r="15" spans="1:10" s="9" customFormat="1" ht="31.5" x14ac:dyDescent="0.25">
      <c r="A15" s="8"/>
      <c r="B15" s="39" t="s">
        <v>5</v>
      </c>
      <c r="C15" s="19">
        <v>10658745300</v>
      </c>
      <c r="D15" s="18">
        <f>D16+D17+D18</f>
        <v>11950066843.450001</v>
      </c>
      <c r="E15" s="18">
        <f>E16+E17+E18</f>
        <v>11912669634.140001</v>
      </c>
      <c r="F15" s="13">
        <f t="shared" si="3"/>
        <v>111.76427711561887</v>
      </c>
      <c r="G15" s="13">
        <f t="shared" si="2"/>
        <v>99.687054392248044</v>
      </c>
      <c r="H15" s="12"/>
      <c r="I15" s="23"/>
    </row>
    <row r="16" spans="1:10" s="9" customFormat="1" ht="123.75" customHeight="1" outlineLevel="1" x14ac:dyDescent="0.25">
      <c r="A16" s="8" t="s">
        <v>39</v>
      </c>
      <c r="B16" s="40" t="s">
        <v>7</v>
      </c>
      <c r="C16" s="17">
        <v>10658745300</v>
      </c>
      <c r="D16" s="17">
        <v>11973255899.26</v>
      </c>
      <c r="E16" s="16">
        <v>11945914593.200001</v>
      </c>
      <c r="F16" s="10">
        <f t="shared" si="3"/>
        <v>112.07618023483496</v>
      </c>
      <c r="G16" s="10">
        <f t="shared" si="2"/>
        <v>99.771646857880242</v>
      </c>
      <c r="H16" s="12" t="s">
        <v>15</v>
      </c>
      <c r="I16" s="24"/>
    </row>
    <row r="17" spans="1:9" s="9" customFormat="1" ht="153.75" customHeight="1" outlineLevel="1" x14ac:dyDescent="0.25">
      <c r="A17" s="8" t="s">
        <v>40</v>
      </c>
      <c r="B17" s="38" t="s">
        <v>8</v>
      </c>
      <c r="C17" s="16"/>
      <c r="D17" s="16">
        <v>3700031.86</v>
      </c>
      <c r="E17" s="16">
        <v>9451589.7699999996</v>
      </c>
      <c r="F17" s="10"/>
      <c r="G17" s="10">
        <f t="shared" si="2"/>
        <v>255.44617256349787</v>
      </c>
      <c r="H17" s="12" t="s">
        <v>11</v>
      </c>
      <c r="I17" s="12" t="s">
        <v>11</v>
      </c>
    </row>
    <row r="18" spans="1:9" s="9" customFormat="1" ht="142.5" customHeight="1" outlineLevel="1" x14ac:dyDescent="0.25">
      <c r="A18" s="8" t="s">
        <v>41</v>
      </c>
      <c r="B18" s="38" t="s">
        <v>9</v>
      </c>
      <c r="C18" s="16"/>
      <c r="D18" s="16">
        <v>-26889087.670000002</v>
      </c>
      <c r="E18" s="16">
        <v>-42696548.829999998</v>
      </c>
      <c r="F18" s="10"/>
      <c r="G18" s="10">
        <f t="shared" si="2"/>
        <v>158.7876440956243</v>
      </c>
      <c r="H18" s="12" t="s">
        <v>17</v>
      </c>
      <c r="I18" s="12" t="s">
        <v>17</v>
      </c>
    </row>
    <row r="19" spans="1:9" ht="12.75" customHeight="1" x14ac:dyDescent="0.2">
      <c r="C19" s="3"/>
      <c r="D19" s="3"/>
    </row>
  </sheetData>
  <customSheetViews>
    <customSheetView guid="{C3025941-180A-4997-9316-AAFEF44DA374}" scale="68" showPageBreaks="1" showGridLines="0" fitToPage="1" printArea="1" view="pageBreakPreview">
      <pane ySplit="5" topLeftCell="A6" activePane="bottomLeft" state="frozen"/>
      <selection pane="bottomLeft" activeCell="B2" sqref="B2"/>
      <pageMargins left="0.17" right="0.17" top="0.28999999999999998" bottom="0.19685039370078741" header="0.11811023622047245" footer="0.11811023622047245"/>
      <pageSetup paperSize="256" scale="55" fitToHeight="0" orientation="landscape" r:id="rId1"/>
      <headerFooter alignWithMargins="0"/>
    </customSheetView>
    <customSheetView guid="{D15D7023-846B-44A4-99A5-C37AC4BCDF8F}" scale="77" showPageBreaks="1" showGridLines="0" fitToPage="1" printArea="1" hiddenColumns="1" view="pageBreakPreview" topLeftCell="B1">
      <selection activeCell="F9" sqref="F9"/>
      <pageMargins left="0.17" right="0.17" top="0.28999999999999998" bottom="0.19685039370078741" header="0.11811023622047245" footer="0.11811023622047245"/>
      <pageSetup paperSize="256" scale="61" fitToHeight="0" orientation="landscape" r:id="rId2"/>
      <headerFooter alignWithMargins="0"/>
    </customSheetView>
    <customSheetView guid="{7B118ED0-A4DF-45EF-AFCF-D8A603CE71D9}" scale="75" showPageBreaks="1" showGridLines="0" fitToPage="1" printArea="1" view="pageBreakPreview" topLeftCell="B1">
      <pane xSplit="1" ySplit="8" topLeftCell="C11" activePane="bottomRight" state="frozen"/>
      <selection pane="bottomRight" activeCell="G12" sqref="G12"/>
      <pageMargins left="0.15748031496062992" right="0.15748031496062992" top="0.27559055118110237" bottom="0.19685039370078741" header="0.11811023622047245" footer="0.11811023622047245"/>
      <pageSetup paperSize="256" scale="65" fitToHeight="0" orientation="landscape" r:id="rId3"/>
      <headerFooter alignWithMargins="0"/>
    </customSheetView>
    <customSheetView guid="{A058C326-9634-43F4-A679-F1C650F604B2}" showPageBreaks="1" showGridLines="0" fitToPage="1" printArea="1" hiddenColumns="1" view="pageBreakPreview" topLeftCell="B1">
      <pane xSplit="1" ySplit="7" topLeftCell="C8" activePane="bottomRight" state="frozen"/>
      <selection pane="bottomRight" activeCell="G10" sqref="G10"/>
      <pageMargins left="0.15748031496062992" right="0.15748031496062992" top="0.27559055118110237" bottom="0.19685039370078741" header="0.11811023622047245" footer="0.11811023622047245"/>
      <pageSetup paperSize="256" scale="66" fitToHeight="0" orientation="portrait" r:id="rId4"/>
      <headerFooter alignWithMargins="0"/>
    </customSheetView>
    <customSheetView guid="{83B63DE7-0421-4081-BED6-09A1DDF752AD}" scale="75" showPageBreaks="1" showGridLines="0" fitToPage="1" printArea="1" view="pageBreakPreview" topLeftCell="B19">
      <selection activeCell="B24" sqref="B24"/>
      <pageMargins left="0.17" right="0.17" top="0.28999999999999998" bottom="0.19685039370078741" header="0.11811023622047245" footer="0.11811023622047245"/>
      <pageSetup paperSize="256" scale="97" fitToHeight="0" orientation="landscape" r:id="rId5"/>
      <headerFooter alignWithMargins="0"/>
    </customSheetView>
    <customSheetView guid="{43668A2E-6F31-4968-B044-6E75308E9A8A}" scale="75" showPageBreaks="1" showGridLines="0" fitToPage="1" printArea="1" hiddenColumns="1" view="pageBreakPreview" topLeftCell="B1">
      <pane xSplit="1" ySplit="7" topLeftCell="C16" activePane="bottomRight" state="frozen"/>
      <selection pane="bottomRight" activeCell="F17" sqref="F17"/>
      <pageMargins left="0.15748031496062992" right="0.15748031496062992" top="0.27559055118110237" bottom="0.19685039370078741" header="0.11811023622047245" footer="0.11811023622047245"/>
      <pageSetup paperSize="256" scale="59" fitToHeight="0" orientation="portrait" r:id="rId6"/>
      <headerFooter alignWithMargins="0"/>
    </customSheetView>
    <customSheetView guid="{46D06541-0158-45EC-A3C5-1780FA566C1A}" scale="68" showPageBreaks="1" showGridLines="0" fitToPage="1" printArea="1" view="pageBreakPreview">
      <pane ySplit="5" topLeftCell="A6" activePane="bottomLeft" state="frozen"/>
      <selection pane="bottomLeft" activeCell="E18" sqref="E18"/>
      <pageMargins left="0.17" right="0.17" top="0.28999999999999998" bottom="0.19685039370078741" header="0.11811023622047245" footer="0.11811023622047245"/>
      <pageSetup paperSize="256" scale="55" fitToHeight="0" orientation="landscape" r:id="rId7"/>
      <headerFooter alignWithMargins="0"/>
    </customSheetView>
  </customSheetViews>
  <mergeCells count="4">
    <mergeCell ref="H3:H4"/>
    <mergeCell ref="C3:C4"/>
    <mergeCell ref="B3:B4"/>
    <mergeCell ref="B1:H1"/>
  </mergeCells>
  <pageMargins left="0.17" right="0.17" top="0.28999999999999998" bottom="0.19685039370078741" header="0.11811023622047245" footer="0.11811023622047245"/>
  <pageSetup paperSize="256" scale="55" fitToHeight="0" orientation="landscape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ДЧБ</vt:lpstr>
      <vt:lpstr>ДЧБ!Заголовки_для_печати</vt:lpstr>
      <vt:lpstr>ДЧБ!Область_печати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Шулепова Ольга Анатольевна</cp:lastModifiedBy>
  <cp:lastPrinted>2017-10-31T09:41:59Z</cp:lastPrinted>
  <dcterms:created xsi:type="dcterms:W3CDTF">2002-03-11T10:22:12Z</dcterms:created>
  <dcterms:modified xsi:type="dcterms:W3CDTF">2017-11-02T10:38:12Z</dcterms:modified>
</cp:coreProperties>
</file>