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M46" i="1"/>
  <c r="L46" i="1"/>
  <c r="K46" i="1"/>
  <c r="J46" i="1"/>
  <c r="I46" i="1"/>
  <c r="H46" i="1"/>
  <c r="G46" i="1"/>
  <c r="F46" i="1"/>
  <c r="E46" i="1"/>
  <c r="D46" i="1"/>
  <c r="C46" i="1"/>
  <c r="C45" i="1"/>
  <c r="M44" i="1"/>
  <c r="L44" i="1"/>
  <c r="K44" i="1"/>
  <c r="J44" i="1"/>
  <c r="I44" i="1"/>
  <c r="H44" i="1"/>
  <c r="G44" i="1"/>
  <c r="F44" i="1"/>
  <c r="E44" i="1"/>
  <c r="D44" i="1"/>
  <c r="C44" i="1"/>
  <c r="M43" i="1"/>
  <c r="L43" i="1"/>
  <c r="L42" i="1" s="1"/>
  <c r="K43" i="1"/>
  <c r="J43" i="1"/>
  <c r="J42" i="1" s="1"/>
  <c r="J13" i="1" s="1"/>
  <c r="I43" i="1"/>
  <c r="H43" i="1"/>
  <c r="H42" i="1" s="1"/>
  <c r="G43" i="1"/>
  <c r="F43" i="1"/>
  <c r="F42" i="1" s="1"/>
  <c r="F13" i="1" s="1"/>
  <c r="E43" i="1"/>
  <c r="D43" i="1"/>
  <c r="D42" i="1" s="1"/>
  <c r="C43" i="1"/>
  <c r="M42" i="1"/>
  <c r="K42" i="1"/>
  <c r="I42" i="1"/>
  <c r="G42" i="1"/>
  <c r="E42" i="1"/>
  <c r="C42" i="1"/>
  <c r="C41" i="1"/>
  <c r="M40" i="1"/>
  <c r="L40" i="1"/>
  <c r="K40" i="1"/>
  <c r="J40" i="1"/>
  <c r="I40" i="1"/>
  <c r="H40" i="1"/>
  <c r="G40" i="1"/>
  <c r="F40" i="1"/>
  <c r="E40" i="1"/>
  <c r="D40" i="1"/>
  <c r="C40" i="1"/>
  <c r="C39" i="1"/>
  <c r="C38" i="1"/>
  <c r="C37" i="1" s="1"/>
  <c r="M37" i="1"/>
  <c r="L37" i="1"/>
  <c r="K37" i="1"/>
  <c r="J37" i="1"/>
  <c r="I37" i="1"/>
  <c r="H37" i="1"/>
  <c r="G37" i="1"/>
  <c r="F37" i="1"/>
  <c r="E37" i="1"/>
  <c r="D37" i="1"/>
  <c r="C36" i="1"/>
  <c r="C35" i="1" s="1"/>
  <c r="M35" i="1"/>
  <c r="L35" i="1"/>
  <c r="K35" i="1"/>
  <c r="J35" i="1"/>
  <c r="I35" i="1"/>
  <c r="H35" i="1"/>
  <c r="G35" i="1"/>
  <c r="F35" i="1"/>
  <c r="E35" i="1"/>
  <c r="D35" i="1"/>
  <c r="C34" i="1"/>
  <c r="C33" i="1" s="1"/>
  <c r="M33" i="1"/>
  <c r="L33" i="1"/>
  <c r="K33" i="1"/>
  <c r="J33" i="1"/>
  <c r="I33" i="1"/>
  <c r="H33" i="1"/>
  <c r="G33" i="1"/>
  <c r="F33" i="1"/>
  <c r="E33" i="1"/>
  <c r="D33" i="1"/>
  <c r="C32" i="1"/>
  <c r="C31" i="1" s="1"/>
  <c r="M31" i="1"/>
  <c r="L31" i="1"/>
  <c r="K31" i="1"/>
  <c r="J31" i="1"/>
  <c r="I31" i="1"/>
  <c r="H31" i="1"/>
  <c r="G31" i="1"/>
  <c r="F31" i="1"/>
  <c r="E31" i="1"/>
  <c r="D31" i="1"/>
  <c r="C30" i="1"/>
  <c r="C29" i="1" s="1"/>
  <c r="M29" i="1"/>
  <c r="L29" i="1"/>
  <c r="K29" i="1"/>
  <c r="J29" i="1"/>
  <c r="I29" i="1"/>
  <c r="H29" i="1"/>
  <c r="G29" i="1"/>
  <c r="F29" i="1"/>
  <c r="E29" i="1"/>
  <c r="D29" i="1"/>
  <c r="C28" i="1"/>
  <c r="C26" i="1" s="1"/>
  <c r="M27" i="1"/>
  <c r="L27" i="1"/>
  <c r="K27" i="1"/>
  <c r="J27" i="1"/>
  <c r="I27" i="1"/>
  <c r="H27" i="1"/>
  <c r="G27" i="1"/>
  <c r="F27" i="1"/>
  <c r="E27" i="1"/>
  <c r="D27" i="1"/>
  <c r="M26" i="1"/>
  <c r="M25" i="1" s="1"/>
  <c r="M13" i="1" s="1"/>
  <c r="L26" i="1"/>
  <c r="K26" i="1"/>
  <c r="K25" i="1" s="1"/>
  <c r="K13" i="1" s="1"/>
  <c r="J26" i="1"/>
  <c r="I26" i="1"/>
  <c r="I25" i="1" s="1"/>
  <c r="I13" i="1" s="1"/>
  <c r="H26" i="1"/>
  <c r="G26" i="1"/>
  <c r="G25" i="1" s="1"/>
  <c r="G13" i="1" s="1"/>
  <c r="F26" i="1"/>
  <c r="E26" i="1"/>
  <c r="E25" i="1" s="1"/>
  <c r="E13" i="1" s="1"/>
  <c r="D26" i="1"/>
  <c r="L25" i="1"/>
  <c r="L13" i="1" s="1"/>
  <c r="J25" i="1"/>
  <c r="H25" i="1"/>
  <c r="H13" i="1" s="1"/>
  <c r="F25" i="1"/>
  <c r="D25" i="1"/>
  <c r="D13" i="1" s="1"/>
  <c r="C24" i="1"/>
  <c r="C22" i="1" s="1"/>
  <c r="C23" i="1"/>
  <c r="M22" i="1"/>
  <c r="L22" i="1"/>
  <c r="K22" i="1"/>
  <c r="J22" i="1"/>
  <c r="I22" i="1"/>
  <c r="H22" i="1"/>
  <c r="G22" i="1"/>
  <c r="F22" i="1"/>
  <c r="E22" i="1"/>
  <c r="D22" i="1"/>
  <c r="C21" i="1"/>
  <c r="C20" i="1"/>
  <c r="C19" i="1" s="1"/>
  <c r="M19" i="1"/>
  <c r="L19" i="1"/>
  <c r="K19" i="1"/>
  <c r="J19" i="1"/>
  <c r="I19" i="1"/>
  <c r="H19" i="1"/>
  <c r="G19" i="1"/>
  <c r="F19" i="1"/>
  <c r="E19" i="1"/>
  <c r="D19" i="1"/>
  <c r="C18" i="1"/>
  <c r="C17" i="1" s="1"/>
  <c r="M17" i="1"/>
  <c r="L17" i="1"/>
  <c r="K17" i="1"/>
  <c r="J17" i="1"/>
  <c r="I17" i="1"/>
  <c r="H17" i="1"/>
  <c r="G17" i="1"/>
  <c r="F17" i="1"/>
  <c r="E17" i="1"/>
  <c r="D17" i="1"/>
  <c r="M16" i="1"/>
  <c r="L16" i="1"/>
  <c r="K16" i="1"/>
  <c r="J16" i="1"/>
  <c r="I16" i="1"/>
  <c r="H16" i="1"/>
  <c r="G16" i="1"/>
  <c r="F16" i="1"/>
  <c r="E16" i="1"/>
  <c r="D16" i="1"/>
  <c r="C16" i="1"/>
  <c r="L15" i="1"/>
  <c r="J15" i="1"/>
  <c r="H15" i="1"/>
  <c r="F15" i="1"/>
  <c r="D15" i="1"/>
  <c r="M14" i="1"/>
  <c r="L14" i="1"/>
  <c r="K14" i="1"/>
  <c r="J14" i="1"/>
  <c r="I14" i="1"/>
  <c r="H14" i="1"/>
  <c r="G14" i="1"/>
  <c r="F14" i="1"/>
  <c r="E14" i="1"/>
  <c r="D14" i="1"/>
  <c r="C14" i="1"/>
  <c r="C25" i="1" l="1"/>
  <c r="C13" i="1" s="1"/>
  <c r="C15" i="1"/>
  <c r="E15" i="1"/>
  <c r="I15" i="1"/>
  <c r="M15" i="1"/>
  <c r="C27" i="1"/>
  <c r="G15" i="1"/>
  <c r="K15" i="1"/>
</calcChain>
</file>

<file path=xl/sharedStrings.xml><?xml version="1.0" encoding="utf-8"?>
<sst xmlns="http://schemas.openxmlformats.org/spreadsheetml/2006/main" count="71" uniqueCount="41">
  <si>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</si>
  <si>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</si>
  <si>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</si>
  <si>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</si>
  <si>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</si>
  <si>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</si>
  <si>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</si>
  <si>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</si>
  <si>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</si>
  <si>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</si>
  <si>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</si>
  <si>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</si>
  <si>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</si>
  <si>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Объем финансирования (всего, руб.)</t>
  </si>
  <si>
    <t>Цель программы: создание  условий для реализации государственной молодежной политики на территории  города Сургута</t>
  </si>
  <si>
    <t>Основное мероприятие 4. "Строительство, реконструкция и капитальный ремонт объектов в сфере молодёжной политики"</t>
  </si>
  <si>
    <t>- МАУ ПРСМ "Наше время", кафе "Собеседник", ул. Энергетиков, 45</t>
  </si>
  <si>
    <t>- МАУ  ПРСМ "Наше время", Центр молодежного дизайна, ул. Быстринская, 20</t>
  </si>
  <si>
    <t>- МБУ "Вариант", МЦТМ "Амулет", 
ул. Энтузиастов, 1</t>
  </si>
  <si>
    <t>Всего, в том числе:</t>
  </si>
  <si>
    <t>- за счет средств местного бюджета</t>
  </si>
  <si>
    <t xml:space="preserve">- за счет других источников </t>
  </si>
  <si>
    <t>- "Мототрасса на Заячьем острове". 
1 этап</t>
  </si>
  <si>
    <t xml:space="preserve">- "Мототрасса на Заячьем острове". 2 этап </t>
  </si>
  <si>
    <t xml:space="preserve">Таблица 4 </t>
  </si>
  <si>
    <t>Мероприятие 4.5. "Нежилое здание, расположенное по адресу: г. Сургут, ул. Сибирская, 14"</t>
  </si>
  <si>
    <t>Мероприятие 4.6. Молодежный центр в территориальной зоне, объединенной  микрорайонами города 38, 42</t>
  </si>
  <si>
    <t>Мероприятие 4.7. Молодежный центр в территориальной зоне, объединенной  микрорайонами города 17, 18, 19</t>
  </si>
  <si>
    <t>Мероприятие 4.8. Центр молодежного творчества (Ядро центра)</t>
  </si>
  <si>
    <t>Мероприятие 4.9. Мероприятие "Центр технических видов спорта", в том числе</t>
  </si>
  <si>
    <t>департамент архитектуры и градостроительства</t>
  </si>
  <si>
    <t>Мероприятие 4.4. "Капитальный ремонт объектов молодежной политики для обеспечения доступности людей с ограниченными возможностями здоровья", в том числе:</t>
  </si>
  <si>
    <t>Мероприятие 4.2.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</si>
  <si>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Мероприятие 4.3.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</si>
  <si>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Всего, в том числе</t>
  </si>
  <si>
    <t>- за счет межбюджетных трансфертов из окружного бюджета</t>
  </si>
  <si>
    <t>Мероприятие 4.1. Нежилое здание, расположенное по адресу: г. Сургут, ул. Сибирская, 14. Реконструкция</t>
  </si>
  <si>
    <t>В том числе по годам</t>
  </si>
  <si>
    <t>Задача 2. Создание современной среды учреждений молодежной политики.</t>
  </si>
  <si>
    <t xml:space="preserve">                                           Дополнительная потребность в объеме финансирования муниципальной программы</t>
  </si>
  <si>
    <t>Источники финансирвония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</si>
</sst>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Layout" zoomScaleNormal="90" workbookViewId="0">
      <selection activeCell="H16" sqref="H16"/>
    </sheetView>
  </sheetViews>
  <sheetFormatPr defaultRowHeight="15" x14ac:dyDescent="0.25"/>
  <cols>
    <col min="1" max="1" width="28.42578125" customWidth="1"/>
    <col min="2" max="2" width="14.42578125" customWidth="1"/>
    <col min="3" max="3" width="15.28515625" customWidth="1"/>
    <col min="4" max="4" width="13.7109375" customWidth="1"/>
    <col min="5" max="5" width="13.85546875" customWidth="1"/>
    <col min="6" max="6" width="13.5703125" customWidth="1"/>
    <col min="7" max="7" width="13.28515625" customWidth="1"/>
    <col min="8" max="9" width="13.7109375" customWidth="1"/>
    <col min="10" max="10" width="13.42578125" customWidth="1"/>
    <col min="11" max="11" width="13.5703125" customWidth="1"/>
    <col min="12" max="12" width="14.140625" customWidth="1"/>
    <col min="13" max="13" width="13.5703125" customWidth="1"/>
    <col min="14" max="14" width="16.42578125" customWidth="1"/>
  </cols>
  <sheetData>
    <row r="1" spans="1:14" ht="15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9.5" customHeight="1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18" t="s">
        <v>24</v>
      </c>
      <c r="N2" s="18"/>
    </row>
    <row r="3" spans="1:14" ht="78.75" customHeight="1" x14ac:dyDescent="0.25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18" t="s">
        <v>0</v>
      </c>
      <c r="N3" s="18"/>
    </row>
    <row r="4" spans="1:14" ht="23.25" customHeight="1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19"/>
      <c r="N4" s="19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16.5" customHeight="1" x14ac:dyDescent="0.3">
      <c r="A6" s="21" t="s">
        <v>39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ht="36.75" customHeight="1" x14ac:dyDescent="0.25">
      <c r="A8" s="23" t="s">
        <v>12</v>
      </c>
      <c r="B8" s="23" t="s">
        <v>40</v>
      </c>
      <c r="C8" s="23" t="s">
        <v>13</v>
      </c>
      <c r="D8" s="23" t="s">
        <v>37</v>
      </c>
      <c r="E8" s="23"/>
      <c r="F8" s="23"/>
      <c r="G8" s="23"/>
      <c r="H8" s="23"/>
      <c r="I8" s="23"/>
      <c r="J8" s="23"/>
      <c r="K8" s="23"/>
      <c r="L8" s="23"/>
      <c r="M8" s="23"/>
      <c r="N8" s="22" t="s">
        <v>11</v>
      </c>
    </row>
    <row r="9" spans="1:14" x14ac:dyDescent="0.25">
      <c r="A9" s="23"/>
      <c r="B9" s="23"/>
      <c r="C9" s="23"/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10</v>
      </c>
      <c r="N9" s="22"/>
    </row>
    <row r="10" spans="1:14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</row>
    <row r="11" spans="1:14" x14ac:dyDescent="0.25">
      <c r="A11" s="20" t="s">
        <v>14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</row>
    <row r="12" spans="1:14" x14ac:dyDescent="0.25">
      <c r="A12" s="11" t="s">
        <v>38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ht="17.25" customHeight="1" x14ac:dyDescent="0.25">
      <c r="A13" s="26" t="s">
        <v>15</v>
      </c>
      <c r="B13" s="5" t="s">
        <v>19</v>
      </c>
      <c r="C13" s="4">
        <f>C25+C33+C35+C37+C40+C42+C19+C22</f>
        <v>1862319859.8600001</v>
      </c>
      <c r="D13" s="4">
        <f t="shared" ref="D13:M13" si="0">D25+D33+D35+D37+D40+D42</f>
        <v>171381869.86000001</v>
      </c>
      <c r="E13" s="4">
        <f t="shared" si="0"/>
        <v>229747400</v>
      </c>
      <c r="F13" s="4">
        <f t="shared" si="0"/>
        <v>28268660</v>
      </c>
      <c r="G13" s="4">
        <f t="shared" si="0"/>
        <v>775704030</v>
      </c>
      <c r="H13" s="4">
        <f t="shared" si="0"/>
        <v>65400000</v>
      </c>
      <c r="I13" s="4">
        <f t="shared" si="0"/>
        <v>248800000</v>
      </c>
      <c r="J13" s="4">
        <f t="shared" si="0"/>
        <v>114000000</v>
      </c>
      <c r="K13" s="4">
        <f t="shared" si="0"/>
        <v>0</v>
      </c>
      <c r="L13" s="4">
        <f t="shared" si="0"/>
        <v>0</v>
      </c>
      <c r="M13" s="4">
        <f t="shared" si="0"/>
        <v>0</v>
      </c>
      <c r="N13" s="14" t="s">
        <v>30</v>
      </c>
    </row>
    <row r="14" spans="1:14" ht="49.5" customHeight="1" x14ac:dyDescent="0.25">
      <c r="A14" s="27"/>
      <c r="B14" s="8" t="s">
        <v>35</v>
      </c>
      <c r="C14" s="4">
        <f t="shared" ref="C14:M14" si="1">C20+C23</f>
        <v>183214300</v>
      </c>
      <c r="D14" s="4">
        <f t="shared" si="1"/>
        <v>0</v>
      </c>
      <c r="E14" s="4">
        <f t="shared" si="1"/>
        <v>183214300</v>
      </c>
      <c r="F14" s="4">
        <f t="shared" si="1"/>
        <v>0</v>
      </c>
      <c r="G14" s="4">
        <f t="shared" si="1"/>
        <v>0</v>
      </c>
      <c r="H14" s="4">
        <f t="shared" si="1"/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 t="shared" si="1"/>
        <v>0</v>
      </c>
      <c r="M14" s="4">
        <f t="shared" si="1"/>
        <v>0</v>
      </c>
      <c r="N14" s="15"/>
    </row>
    <row r="15" spans="1:14" ht="32.25" customHeight="1" x14ac:dyDescent="0.25">
      <c r="A15" s="27"/>
      <c r="B15" s="5" t="s">
        <v>20</v>
      </c>
      <c r="C15" s="4">
        <f>C26+C34+C36+C38+C41+C43+C21+C24</f>
        <v>1565105559.8600001</v>
      </c>
      <c r="D15" s="4">
        <f t="shared" ref="D15:M15" si="2">D26+D34+D36+D38+D41+D43</f>
        <v>171381869.86000001</v>
      </c>
      <c r="E15" s="4">
        <f t="shared" si="2"/>
        <v>229747400</v>
      </c>
      <c r="F15" s="4">
        <f t="shared" si="2"/>
        <v>28268660</v>
      </c>
      <c r="G15" s="4">
        <f t="shared" si="2"/>
        <v>775704030</v>
      </c>
      <c r="H15" s="4">
        <f t="shared" si="2"/>
        <v>65400000</v>
      </c>
      <c r="I15" s="4">
        <f t="shared" si="2"/>
        <v>248800000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15"/>
    </row>
    <row r="16" spans="1:14" ht="32.25" customHeight="1" x14ac:dyDescent="0.25">
      <c r="A16" s="28"/>
      <c r="B16" s="5" t="s">
        <v>21</v>
      </c>
      <c r="C16" s="4">
        <f t="shared" ref="C16:M16" si="3">C39</f>
        <v>114000000</v>
      </c>
      <c r="D16" s="4">
        <f t="shared" si="3"/>
        <v>0</v>
      </c>
      <c r="E16" s="4">
        <f t="shared" si="3"/>
        <v>0</v>
      </c>
      <c r="F16" s="4">
        <f t="shared" si="3"/>
        <v>0</v>
      </c>
      <c r="G16" s="4">
        <f t="shared" si="3"/>
        <v>0</v>
      </c>
      <c r="H16" s="4">
        <f t="shared" si="3"/>
        <v>0</v>
      </c>
      <c r="I16" s="4">
        <f t="shared" si="3"/>
        <v>0</v>
      </c>
      <c r="J16" s="4">
        <f t="shared" si="3"/>
        <v>114000000</v>
      </c>
      <c r="K16" s="4">
        <f t="shared" si="3"/>
        <v>0</v>
      </c>
      <c r="L16" s="4">
        <f t="shared" si="3"/>
        <v>0</v>
      </c>
      <c r="M16" s="4">
        <f t="shared" si="3"/>
        <v>0</v>
      </c>
      <c r="N16" s="15"/>
    </row>
    <row r="17" spans="1:14" ht="32.25" customHeight="1" x14ac:dyDescent="0.25">
      <c r="A17" s="26" t="s">
        <v>36</v>
      </c>
      <c r="B17" s="5" t="s">
        <v>19</v>
      </c>
      <c r="C17" s="4">
        <f>C18</f>
        <v>0</v>
      </c>
      <c r="D17" s="4">
        <f t="shared" ref="D17:M17" si="4">D18</f>
        <v>0</v>
      </c>
      <c r="E17" s="4">
        <f t="shared" si="4"/>
        <v>0</v>
      </c>
      <c r="F17" s="4">
        <f t="shared" si="4"/>
        <v>0</v>
      </c>
      <c r="G17" s="4">
        <f t="shared" si="4"/>
        <v>0</v>
      </c>
      <c r="H17" s="4">
        <f t="shared" si="4"/>
        <v>0</v>
      </c>
      <c r="I17" s="4">
        <f t="shared" si="4"/>
        <v>0</v>
      </c>
      <c r="J17" s="4">
        <f t="shared" si="4"/>
        <v>0</v>
      </c>
      <c r="K17" s="4">
        <f t="shared" si="4"/>
        <v>0</v>
      </c>
      <c r="L17" s="4">
        <f t="shared" si="4"/>
        <v>0</v>
      </c>
      <c r="M17" s="4">
        <f t="shared" si="4"/>
        <v>0</v>
      </c>
      <c r="N17" s="15"/>
    </row>
    <row r="18" spans="1:14" ht="25.5" customHeight="1" x14ac:dyDescent="0.25">
      <c r="A18" s="28"/>
      <c r="B18" s="5" t="s">
        <v>20</v>
      </c>
      <c r="C18" s="4">
        <f>SUM(D18:M18)</f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15"/>
    </row>
    <row r="19" spans="1:14" ht="32.25" customHeight="1" x14ac:dyDescent="0.25">
      <c r="A19" s="26" t="s">
        <v>32</v>
      </c>
      <c r="B19" s="8" t="s">
        <v>34</v>
      </c>
      <c r="C19" s="4">
        <f>C20+C21</f>
        <v>137039400</v>
      </c>
      <c r="D19" s="4">
        <f t="shared" ref="D19:M19" si="5">D20+D21</f>
        <v>0</v>
      </c>
      <c r="E19" s="4">
        <f t="shared" si="5"/>
        <v>137039400</v>
      </c>
      <c r="F19" s="4">
        <f t="shared" si="5"/>
        <v>0</v>
      </c>
      <c r="G19" s="4">
        <f t="shared" si="5"/>
        <v>0</v>
      </c>
      <c r="H19" s="4">
        <f t="shared" si="5"/>
        <v>0</v>
      </c>
      <c r="I19" s="4">
        <f t="shared" si="5"/>
        <v>0</v>
      </c>
      <c r="J19" s="4">
        <f t="shared" si="5"/>
        <v>0</v>
      </c>
      <c r="K19" s="4">
        <f t="shared" si="5"/>
        <v>0</v>
      </c>
      <c r="L19" s="4">
        <f t="shared" si="5"/>
        <v>0</v>
      </c>
      <c r="M19" s="4">
        <f t="shared" si="5"/>
        <v>0</v>
      </c>
      <c r="N19" s="15"/>
    </row>
    <row r="20" spans="1:14" ht="49.5" customHeight="1" x14ac:dyDescent="0.25">
      <c r="A20" s="27"/>
      <c r="B20" s="8" t="s">
        <v>35</v>
      </c>
      <c r="C20" s="4">
        <f>SUM(D20:M20)</f>
        <v>109631500</v>
      </c>
      <c r="D20" s="4">
        <v>0</v>
      </c>
      <c r="E20" s="4">
        <v>109631500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15"/>
    </row>
    <row r="21" spans="1:14" ht="32.25" customHeight="1" x14ac:dyDescent="0.25">
      <c r="A21" s="28"/>
      <c r="B21" s="9" t="s">
        <v>20</v>
      </c>
      <c r="C21" s="4">
        <f>SUM(D21:M21)</f>
        <v>27407900</v>
      </c>
      <c r="D21" s="4">
        <v>0</v>
      </c>
      <c r="E21" s="4">
        <v>27407900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15"/>
    </row>
    <row r="22" spans="1:14" ht="32.25" customHeight="1" x14ac:dyDescent="0.25">
      <c r="A22" s="26" t="s">
        <v>33</v>
      </c>
      <c r="B22" s="8" t="s">
        <v>34</v>
      </c>
      <c r="C22" s="4">
        <f>C23+C24</f>
        <v>91978500</v>
      </c>
      <c r="D22" s="4">
        <f t="shared" ref="D22:M22" si="6">D23+D24</f>
        <v>0</v>
      </c>
      <c r="E22" s="4">
        <f t="shared" si="6"/>
        <v>91978500</v>
      </c>
      <c r="F22" s="4">
        <f t="shared" si="6"/>
        <v>0</v>
      </c>
      <c r="G22" s="4">
        <f t="shared" si="6"/>
        <v>0</v>
      </c>
      <c r="H22" s="4">
        <f t="shared" si="6"/>
        <v>0</v>
      </c>
      <c r="I22" s="4">
        <f t="shared" si="6"/>
        <v>0</v>
      </c>
      <c r="J22" s="4">
        <f t="shared" si="6"/>
        <v>0</v>
      </c>
      <c r="K22" s="4">
        <f t="shared" si="6"/>
        <v>0</v>
      </c>
      <c r="L22" s="4">
        <f t="shared" si="6"/>
        <v>0</v>
      </c>
      <c r="M22" s="4">
        <f t="shared" si="6"/>
        <v>0</v>
      </c>
      <c r="N22" s="15"/>
    </row>
    <row r="23" spans="1:14" ht="53.25" customHeight="1" x14ac:dyDescent="0.25">
      <c r="A23" s="27"/>
      <c r="B23" s="8" t="s">
        <v>35</v>
      </c>
      <c r="C23" s="4">
        <f>SUM(D23:M23)</f>
        <v>73582800</v>
      </c>
      <c r="D23" s="4">
        <v>0</v>
      </c>
      <c r="E23" s="4">
        <v>73582800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15"/>
    </row>
    <row r="24" spans="1:14" ht="32.25" customHeight="1" x14ac:dyDescent="0.25">
      <c r="A24" s="28"/>
      <c r="B24" s="9" t="s">
        <v>20</v>
      </c>
      <c r="C24" s="4">
        <f>SUM(D24:M24)</f>
        <v>18395700</v>
      </c>
      <c r="D24" s="4">
        <v>0</v>
      </c>
      <c r="E24" s="4">
        <v>18395700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>
        <v>0</v>
      </c>
      <c r="M24" s="4">
        <v>0</v>
      </c>
      <c r="N24" s="15"/>
    </row>
    <row r="25" spans="1:14" ht="21.75" customHeight="1" x14ac:dyDescent="0.25">
      <c r="A25" s="24" t="s">
        <v>31</v>
      </c>
      <c r="B25" s="5" t="s">
        <v>19</v>
      </c>
      <c r="C25" s="4">
        <f>C26</f>
        <v>25523858.66</v>
      </c>
      <c r="D25" s="4">
        <f t="shared" ref="D25:M25" si="7">D26</f>
        <v>4523858.66</v>
      </c>
      <c r="E25" s="4">
        <f t="shared" si="7"/>
        <v>11000000</v>
      </c>
      <c r="F25" s="4">
        <f t="shared" si="7"/>
        <v>10000000</v>
      </c>
      <c r="G25" s="4">
        <f t="shared" si="7"/>
        <v>0</v>
      </c>
      <c r="H25" s="4">
        <f t="shared" si="7"/>
        <v>0</v>
      </c>
      <c r="I25" s="4">
        <f t="shared" si="7"/>
        <v>0</v>
      </c>
      <c r="J25" s="4">
        <f t="shared" si="7"/>
        <v>0</v>
      </c>
      <c r="K25" s="4">
        <f t="shared" si="7"/>
        <v>0</v>
      </c>
      <c r="L25" s="4">
        <f t="shared" si="7"/>
        <v>0</v>
      </c>
      <c r="M25" s="4">
        <f t="shared" si="7"/>
        <v>0</v>
      </c>
      <c r="N25" s="15"/>
    </row>
    <row r="26" spans="1:14" ht="39.75" customHeight="1" x14ac:dyDescent="0.25">
      <c r="A26" s="25"/>
      <c r="B26" s="5" t="s">
        <v>20</v>
      </c>
      <c r="C26" s="4">
        <f>C28+C30+C32</f>
        <v>25523858.66</v>
      </c>
      <c r="D26" s="4">
        <f t="shared" ref="D26:M26" si="8">D28+D30+D32</f>
        <v>4523858.66</v>
      </c>
      <c r="E26" s="4">
        <f t="shared" si="8"/>
        <v>11000000</v>
      </c>
      <c r="F26" s="4">
        <f t="shared" si="8"/>
        <v>10000000</v>
      </c>
      <c r="G26" s="4">
        <f t="shared" si="8"/>
        <v>0</v>
      </c>
      <c r="H26" s="4">
        <f t="shared" si="8"/>
        <v>0</v>
      </c>
      <c r="I26" s="4">
        <f t="shared" si="8"/>
        <v>0</v>
      </c>
      <c r="J26" s="4">
        <f t="shared" si="8"/>
        <v>0</v>
      </c>
      <c r="K26" s="4">
        <f t="shared" si="8"/>
        <v>0</v>
      </c>
      <c r="L26" s="4">
        <f t="shared" si="8"/>
        <v>0</v>
      </c>
      <c r="M26" s="4">
        <f t="shared" si="8"/>
        <v>0</v>
      </c>
      <c r="N26" s="15"/>
    </row>
    <row r="27" spans="1:14" ht="17.25" customHeight="1" x14ac:dyDescent="0.25">
      <c r="A27" s="17" t="s">
        <v>16</v>
      </c>
      <c r="B27" s="5" t="s">
        <v>19</v>
      </c>
      <c r="C27" s="4">
        <f>C28</f>
        <v>3523858.66</v>
      </c>
      <c r="D27" s="4">
        <f t="shared" ref="D27:M27" si="9">D28</f>
        <v>3523858.66</v>
      </c>
      <c r="E27" s="4">
        <f t="shared" si="9"/>
        <v>0</v>
      </c>
      <c r="F27" s="4">
        <f t="shared" si="9"/>
        <v>0</v>
      </c>
      <c r="G27" s="4">
        <f t="shared" si="9"/>
        <v>0</v>
      </c>
      <c r="H27" s="4">
        <f t="shared" si="9"/>
        <v>0</v>
      </c>
      <c r="I27" s="4">
        <f t="shared" si="9"/>
        <v>0</v>
      </c>
      <c r="J27" s="4">
        <f t="shared" si="9"/>
        <v>0</v>
      </c>
      <c r="K27" s="4">
        <f t="shared" si="9"/>
        <v>0</v>
      </c>
      <c r="L27" s="4">
        <f t="shared" si="9"/>
        <v>0</v>
      </c>
      <c r="M27" s="4">
        <f t="shared" si="9"/>
        <v>0</v>
      </c>
      <c r="N27" s="15"/>
    </row>
    <row r="28" spans="1:14" ht="26.25" customHeight="1" x14ac:dyDescent="0.25">
      <c r="A28" s="17"/>
      <c r="B28" s="5" t="s">
        <v>20</v>
      </c>
      <c r="C28" s="4">
        <f>SUM(D28:M28)</f>
        <v>3523858.66</v>
      </c>
      <c r="D28" s="10">
        <v>3523858.66</v>
      </c>
      <c r="E28" s="10">
        <v>0</v>
      </c>
      <c r="F28" s="10">
        <v>0</v>
      </c>
      <c r="G28" s="10">
        <v>0</v>
      </c>
      <c r="H28" s="10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15"/>
    </row>
    <row r="29" spans="1:14" ht="21" customHeight="1" x14ac:dyDescent="0.25">
      <c r="A29" s="17" t="s">
        <v>17</v>
      </c>
      <c r="B29" s="5" t="s">
        <v>19</v>
      </c>
      <c r="C29" s="4">
        <f>C30</f>
        <v>11000000</v>
      </c>
      <c r="D29" s="10">
        <f t="shared" ref="D29:M29" si="10">D30</f>
        <v>1000000</v>
      </c>
      <c r="E29" s="10">
        <f t="shared" si="10"/>
        <v>10000000</v>
      </c>
      <c r="F29" s="10">
        <f t="shared" si="10"/>
        <v>0</v>
      </c>
      <c r="G29" s="10">
        <f t="shared" si="10"/>
        <v>0</v>
      </c>
      <c r="H29" s="10">
        <f t="shared" si="10"/>
        <v>0</v>
      </c>
      <c r="I29" s="4">
        <f t="shared" si="10"/>
        <v>0</v>
      </c>
      <c r="J29" s="4">
        <f t="shared" si="10"/>
        <v>0</v>
      </c>
      <c r="K29" s="4">
        <f t="shared" si="10"/>
        <v>0</v>
      </c>
      <c r="L29" s="4">
        <f t="shared" si="10"/>
        <v>0</v>
      </c>
      <c r="M29" s="4">
        <f t="shared" si="10"/>
        <v>0</v>
      </c>
      <c r="N29" s="15"/>
    </row>
    <row r="30" spans="1:14" ht="24" customHeight="1" x14ac:dyDescent="0.25">
      <c r="A30" s="17"/>
      <c r="B30" s="5" t="s">
        <v>20</v>
      </c>
      <c r="C30" s="4">
        <f>SUM(D30:M30)</f>
        <v>11000000</v>
      </c>
      <c r="D30" s="6">
        <v>1000000</v>
      </c>
      <c r="E30" s="6">
        <v>10000000</v>
      </c>
      <c r="F30" s="10">
        <v>0</v>
      </c>
      <c r="G30" s="10">
        <v>0</v>
      </c>
      <c r="H30" s="10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15"/>
    </row>
    <row r="31" spans="1:14" ht="19.5" customHeight="1" x14ac:dyDescent="0.25">
      <c r="A31" s="17" t="s">
        <v>18</v>
      </c>
      <c r="B31" s="5" t="s">
        <v>19</v>
      </c>
      <c r="C31" s="4">
        <f>C32</f>
        <v>11000000</v>
      </c>
      <c r="D31" s="10">
        <f t="shared" ref="D31:M31" si="11">D32</f>
        <v>0</v>
      </c>
      <c r="E31" s="10">
        <f t="shared" si="11"/>
        <v>1000000</v>
      </c>
      <c r="F31" s="10">
        <f t="shared" si="11"/>
        <v>10000000</v>
      </c>
      <c r="G31" s="10">
        <f t="shared" si="11"/>
        <v>0</v>
      </c>
      <c r="H31" s="10">
        <f t="shared" si="11"/>
        <v>0</v>
      </c>
      <c r="I31" s="4">
        <f t="shared" si="11"/>
        <v>0</v>
      </c>
      <c r="J31" s="4">
        <f t="shared" si="11"/>
        <v>0</v>
      </c>
      <c r="K31" s="4">
        <f t="shared" si="11"/>
        <v>0</v>
      </c>
      <c r="L31" s="4">
        <f t="shared" si="11"/>
        <v>0</v>
      </c>
      <c r="M31" s="4">
        <f t="shared" si="11"/>
        <v>0</v>
      </c>
      <c r="N31" s="15"/>
    </row>
    <row r="32" spans="1:14" ht="30" customHeight="1" x14ac:dyDescent="0.25">
      <c r="A32" s="17"/>
      <c r="B32" s="5" t="s">
        <v>20</v>
      </c>
      <c r="C32" s="4">
        <f>SUM(D32:M32)</f>
        <v>11000000</v>
      </c>
      <c r="D32" s="10">
        <v>0</v>
      </c>
      <c r="E32" s="6">
        <v>1000000</v>
      </c>
      <c r="F32" s="6">
        <v>10000000</v>
      </c>
      <c r="G32" s="10">
        <v>0</v>
      </c>
      <c r="H32" s="10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15"/>
    </row>
    <row r="33" spans="1:14" ht="18.75" customHeight="1" x14ac:dyDescent="0.25">
      <c r="A33" s="24" t="s">
        <v>25</v>
      </c>
      <c r="B33" s="5" t="s">
        <v>19</v>
      </c>
      <c r="C33" s="4">
        <f>C34</f>
        <v>21026011.199999999</v>
      </c>
      <c r="D33" s="10">
        <f t="shared" ref="D33:M33" si="12">D34</f>
        <v>21026011.199999999</v>
      </c>
      <c r="E33" s="10">
        <f t="shared" si="12"/>
        <v>0</v>
      </c>
      <c r="F33" s="10">
        <f t="shared" si="12"/>
        <v>0</v>
      </c>
      <c r="G33" s="10">
        <f t="shared" si="12"/>
        <v>0</v>
      </c>
      <c r="H33" s="10">
        <f t="shared" si="12"/>
        <v>0</v>
      </c>
      <c r="I33" s="4">
        <f t="shared" si="12"/>
        <v>0</v>
      </c>
      <c r="J33" s="4">
        <f t="shared" si="12"/>
        <v>0</v>
      </c>
      <c r="K33" s="4">
        <f t="shared" si="12"/>
        <v>0</v>
      </c>
      <c r="L33" s="4">
        <f t="shared" si="12"/>
        <v>0</v>
      </c>
      <c r="M33" s="4">
        <f t="shared" si="12"/>
        <v>0</v>
      </c>
      <c r="N33" s="15"/>
    </row>
    <row r="34" spans="1:14" ht="28.5" customHeight="1" x14ac:dyDescent="0.25">
      <c r="A34" s="29"/>
      <c r="B34" s="5" t="s">
        <v>20</v>
      </c>
      <c r="C34" s="4">
        <f>SUM(D34:M34)</f>
        <v>21026011.199999999</v>
      </c>
      <c r="D34" s="10">
        <v>21026011.199999999</v>
      </c>
      <c r="E34" s="10">
        <v>0</v>
      </c>
      <c r="F34" s="10">
        <v>0</v>
      </c>
      <c r="G34" s="10">
        <v>0</v>
      </c>
      <c r="H34" s="10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15"/>
    </row>
    <row r="35" spans="1:14" ht="17.25" customHeight="1" x14ac:dyDescent="0.25">
      <c r="A35" s="24" t="s">
        <v>26</v>
      </c>
      <c r="B35" s="5" t="s">
        <v>19</v>
      </c>
      <c r="C35" s="4">
        <f>C36</f>
        <v>65400000</v>
      </c>
      <c r="D35" s="10">
        <f t="shared" ref="D35:M35" si="13">D36</f>
        <v>0</v>
      </c>
      <c r="E35" s="10">
        <f t="shared" si="13"/>
        <v>0</v>
      </c>
      <c r="F35" s="10">
        <f t="shared" si="13"/>
        <v>0</v>
      </c>
      <c r="G35" s="10">
        <f t="shared" si="13"/>
        <v>0</v>
      </c>
      <c r="H35" s="10">
        <f t="shared" si="13"/>
        <v>65400000</v>
      </c>
      <c r="I35" s="4">
        <f t="shared" si="13"/>
        <v>0</v>
      </c>
      <c r="J35" s="4">
        <f t="shared" si="13"/>
        <v>0</v>
      </c>
      <c r="K35" s="4">
        <f t="shared" si="13"/>
        <v>0</v>
      </c>
      <c r="L35" s="4">
        <f t="shared" si="13"/>
        <v>0</v>
      </c>
      <c r="M35" s="4">
        <f t="shared" si="13"/>
        <v>0</v>
      </c>
      <c r="N35" s="15"/>
    </row>
    <row r="36" spans="1:14" ht="28.5" customHeight="1" x14ac:dyDescent="0.25">
      <c r="A36" s="29"/>
      <c r="B36" s="5" t="s">
        <v>20</v>
      </c>
      <c r="C36" s="4">
        <f>SUM(D36:M36)</f>
        <v>65400000</v>
      </c>
      <c r="D36" s="10">
        <v>0</v>
      </c>
      <c r="E36" s="10">
        <v>0</v>
      </c>
      <c r="F36" s="10">
        <v>0</v>
      </c>
      <c r="G36" s="10">
        <v>0</v>
      </c>
      <c r="H36" s="10">
        <v>65400000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15"/>
    </row>
    <row r="37" spans="1:14" ht="19.5" customHeight="1" x14ac:dyDescent="0.25">
      <c r="A37" s="24" t="s">
        <v>27</v>
      </c>
      <c r="B37" s="5" t="s">
        <v>19</v>
      </c>
      <c r="C37" s="4">
        <f>C38+C39</f>
        <v>214000000</v>
      </c>
      <c r="D37" s="10">
        <f t="shared" ref="D37:H37" si="14">D38+D39</f>
        <v>0</v>
      </c>
      <c r="E37" s="10">
        <f t="shared" si="14"/>
        <v>0</v>
      </c>
      <c r="F37" s="10">
        <f t="shared" si="14"/>
        <v>0</v>
      </c>
      <c r="G37" s="10">
        <f t="shared" si="14"/>
        <v>0</v>
      </c>
      <c r="H37" s="10">
        <f t="shared" si="14"/>
        <v>0</v>
      </c>
      <c r="I37" s="6">
        <f t="shared" ref="I37:M37" si="15">I38+I39</f>
        <v>100000000</v>
      </c>
      <c r="J37" s="6">
        <f t="shared" si="15"/>
        <v>114000000</v>
      </c>
      <c r="K37" s="6">
        <f t="shared" si="15"/>
        <v>0</v>
      </c>
      <c r="L37" s="6">
        <f t="shared" si="15"/>
        <v>0</v>
      </c>
      <c r="M37" s="6">
        <f t="shared" si="15"/>
        <v>0</v>
      </c>
      <c r="N37" s="15"/>
    </row>
    <row r="38" spans="1:14" ht="28.5" customHeight="1" x14ac:dyDescent="0.25">
      <c r="A38" s="25"/>
      <c r="B38" s="5" t="s">
        <v>20</v>
      </c>
      <c r="C38" s="4">
        <f>SUM(D38:M38)</f>
        <v>100000000</v>
      </c>
      <c r="D38" s="10">
        <v>0</v>
      </c>
      <c r="E38" s="10">
        <v>0</v>
      </c>
      <c r="F38" s="10">
        <v>0</v>
      </c>
      <c r="G38" s="10">
        <v>0</v>
      </c>
      <c r="H38" s="10">
        <v>0</v>
      </c>
      <c r="I38" s="7">
        <v>100000000</v>
      </c>
      <c r="J38" s="7">
        <v>0</v>
      </c>
      <c r="K38" s="4">
        <v>0</v>
      </c>
      <c r="L38" s="4">
        <v>0</v>
      </c>
      <c r="M38" s="4">
        <v>0</v>
      </c>
      <c r="N38" s="15"/>
    </row>
    <row r="39" spans="1:14" ht="26.25" customHeight="1" x14ac:dyDescent="0.25">
      <c r="A39" s="29"/>
      <c r="B39" s="5" t="s">
        <v>21</v>
      </c>
      <c r="C39" s="4">
        <f>SUM(D39:M39)</f>
        <v>114000000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7">
        <v>0</v>
      </c>
      <c r="J39" s="7">
        <v>114000000</v>
      </c>
      <c r="K39" s="4">
        <v>0</v>
      </c>
      <c r="L39" s="4">
        <v>0</v>
      </c>
      <c r="M39" s="4">
        <v>0</v>
      </c>
      <c r="N39" s="15"/>
    </row>
    <row r="40" spans="1:14" ht="18" customHeight="1" x14ac:dyDescent="0.25">
      <c r="A40" s="24" t="s">
        <v>28</v>
      </c>
      <c r="B40" s="5" t="s">
        <v>19</v>
      </c>
      <c r="C40" s="4">
        <f>C41</f>
        <v>148800000</v>
      </c>
      <c r="D40" s="10">
        <f t="shared" ref="D40:M40" si="16">D41</f>
        <v>0</v>
      </c>
      <c r="E40" s="10">
        <f t="shared" si="16"/>
        <v>0</v>
      </c>
      <c r="F40" s="10">
        <f t="shared" si="16"/>
        <v>0</v>
      </c>
      <c r="G40" s="10">
        <f t="shared" si="16"/>
        <v>0</v>
      </c>
      <c r="H40" s="10">
        <f t="shared" si="16"/>
        <v>0</v>
      </c>
      <c r="I40" s="4">
        <f t="shared" si="16"/>
        <v>148800000</v>
      </c>
      <c r="J40" s="4">
        <f t="shared" si="16"/>
        <v>0</v>
      </c>
      <c r="K40" s="4">
        <f t="shared" si="16"/>
        <v>0</v>
      </c>
      <c r="L40" s="4">
        <f t="shared" si="16"/>
        <v>0</v>
      </c>
      <c r="M40" s="4">
        <f t="shared" si="16"/>
        <v>0</v>
      </c>
      <c r="N40" s="15"/>
    </row>
    <row r="41" spans="1:14" ht="26.25" customHeight="1" x14ac:dyDescent="0.25">
      <c r="A41" s="29"/>
      <c r="B41" s="5" t="s">
        <v>20</v>
      </c>
      <c r="C41" s="4">
        <f>SUM(D41:M41)</f>
        <v>148800000</v>
      </c>
      <c r="D41" s="10">
        <v>0</v>
      </c>
      <c r="E41" s="10">
        <v>0</v>
      </c>
      <c r="F41" s="10">
        <v>0</v>
      </c>
      <c r="G41" s="10">
        <v>0</v>
      </c>
      <c r="H41" s="10">
        <v>0</v>
      </c>
      <c r="I41" s="4">
        <v>148800000</v>
      </c>
      <c r="J41" s="4">
        <v>0</v>
      </c>
      <c r="K41" s="4">
        <v>0</v>
      </c>
      <c r="L41" s="4">
        <v>0</v>
      </c>
      <c r="M41" s="4">
        <v>0</v>
      </c>
      <c r="N41" s="15"/>
    </row>
    <row r="42" spans="1:14" ht="20.25" customHeight="1" x14ac:dyDescent="0.25">
      <c r="A42" s="24" t="s">
        <v>29</v>
      </c>
      <c r="B42" s="5" t="s">
        <v>19</v>
      </c>
      <c r="C42" s="4">
        <f>C43</f>
        <v>1158552090</v>
      </c>
      <c r="D42" s="10">
        <f t="shared" ref="D42:M42" si="17">D43</f>
        <v>145832000</v>
      </c>
      <c r="E42" s="10">
        <f t="shared" si="17"/>
        <v>218747400</v>
      </c>
      <c r="F42" s="10">
        <f t="shared" si="17"/>
        <v>18268660</v>
      </c>
      <c r="G42" s="10">
        <f t="shared" si="17"/>
        <v>775704030</v>
      </c>
      <c r="H42" s="10">
        <f t="shared" si="17"/>
        <v>0</v>
      </c>
      <c r="I42" s="4">
        <f t="shared" si="17"/>
        <v>0</v>
      </c>
      <c r="J42" s="4">
        <f t="shared" si="17"/>
        <v>0</v>
      </c>
      <c r="K42" s="4">
        <f t="shared" si="17"/>
        <v>0</v>
      </c>
      <c r="L42" s="4">
        <f t="shared" si="17"/>
        <v>0</v>
      </c>
      <c r="M42" s="4">
        <f t="shared" si="17"/>
        <v>0</v>
      </c>
      <c r="N42" s="15"/>
    </row>
    <row r="43" spans="1:14" ht="26.25" customHeight="1" x14ac:dyDescent="0.25">
      <c r="A43" s="29"/>
      <c r="B43" s="5" t="s">
        <v>20</v>
      </c>
      <c r="C43" s="4">
        <f>C45+C47</f>
        <v>1158552090</v>
      </c>
      <c r="D43" s="10">
        <f t="shared" ref="D43:M43" si="18">D45+D47</f>
        <v>145832000</v>
      </c>
      <c r="E43" s="10">
        <f t="shared" si="18"/>
        <v>218747400</v>
      </c>
      <c r="F43" s="10">
        <f t="shared" si="18"/>
        <v>18268660</v>
      </c>
      <c r="G43" s="10">
        <f t="shared" si="18"/>
        <v>775704030</v>
      </c>
      <c r="H43" s="10">
        <f t="shared" si="18"/>
        <v>0</v>
      </c>
      <c r="I43" s="4">
        <f t="shared" si="18"/>
        <v>0</v>
      </c>
      <c r="J43" s="4">
        <f t="shared" si="18"/>
        <v>0</v>
      </c>
      <c r="K43" s="4">
        <f t="shared" si="18"/>
        <v>0</v>
      </c>
      <c r="L43" s="4">
        <f t="shared" si="18"/>
        <v>0</v>
      </c>
      <c r="M43" s="4">
        <f t="shared" si="18"/>
        <v>0</v>
      </c>
      <c r="N43" s="15"/>
    </row>
    <row r="44" spans="1:14" ht="19.5" customHeight="1" x14ac:dyDescent="0.25">
      <c r="A44" s="24" t="s">
        <v>22</v>
      </c>
      <c r="B44" s="5" t="s">
        <v>19</v>
      </c>
      <c r="C44" s="4">
        <f>C45</f>
        <v>364579400</v>
      </c>
      <c r="D44" s="10">
        <f t="shared" ref="D44:M44" si="19">D45</f>
        <v>145832000</v>
      </c>
      <c r="E44" s="10">
        <f t="shared" si="19"/>
        <v>218747400</v>
      </c>
      <c r="F44" s="10">
        <f t="shared" si="19"/>
        <v>0</v>
      </c>
      <c r="G44" s="10">
        <f t="shared" si="19"/>
        <v>0</v>
      </c>
      <c r="H44" s="10">
        <f t="shared" si="19"/>
        <v>0</v>
      </c>
      <c r="I44" s="4">
        <f t="shared" si="19"/>
        <v>0</v>
      </c>
      <c r="J44" s="4">
        <f t="shared" si="19"/>
        <v>0</v>
      </c>
      <c r="K44" s="4">
        <f t="shared" si="19"/>
        <v>0</v>
      </c>
      <c r="L44" s="4">
        <f t="shared" si="19"/>
        <v>0</v>
      </c>
      <c r="M44" s="4">
        <f t="shared" si="19"/>
        <v>0</v>
      </c>
      <c r="N44" s="15"/>
    </row>
    <row r="45" spans="1:14" ht="26.25" customHeight="1" x14ac:dyDescent="0.25">
      <c r="A45" s="29"/>
      <c r="B45" s="5" t="s">
        <v>20</v>
      </c>
      <c r="C45" s="4">
        <f>SUM(D45:M45)</f>
        <v>364579400</v>
      </c>
      <c r="D45" s="6">
        <v>145832000</v>
      </c>
      <c r="E45" s="6">
        <v>218747400</v>
      </c>
      <c r="F45" s="10">
        <v>0</v>
      </c>
      <c r="G45" s="10">
        <v>0</v>
      </c>
      <c r="H45" s="10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15"/>
    </row>
    <row r="46" spans="1:14" ht="21" customHeight="1" x14ac:dyDescent="0.25">
      <c r="A46" s="24" t="s">
        <v>23</v>
      </c>
      <c r="B46" s="5" t="s">
        <v>19</v>
      </c>
      <c r="C46" s="4">
        <f>C47</f>
        <v>793972690</v>
      </c>
      <c r="D46" s="10">
        <f t="shared" ref="D46:M46" si="20">D47</f>
        <v>0</v>
      </c>
      <c r="E46" s="10">
        <f t="shared" si="20"/>
        <v>0</v>
      </c>
      <c r="F46" s="10">
        <f t="shared" si="20"/>
        <v>18268660</v>
      </c>
      <c r="G46" s="10">
        <f t="shared" si="20"/>
        <v>775704030</v>
      </c>
      <c r="H46" s="10">
        <f t="shared" si="20"/>
        <v>0</v>
      </c>
      <c r="I46" s="4">
        <f t="shared" si="20"/>
        <v>0</v>
      </c>
      <c r="J46" s="4">
        <f t="shared" si="20"/>
        <v>0</v>
      </c>
      <c r="K46" s="4">
        <f t="shared" si="20"/>
        <v>0</v>
      </c>
      <c r="L46" s="4">
        <f t="shared" si="20"/>
        <v>0</v>
      </c>
      <c r="M46" s="4">
        <f t="shared" si="20"/>
        <v>0</v>
      </c>
      <c r="N46" s="15"/>
    </row>
    <row r="47" spans="1:14" ht="25.5" customHeight="1" x14ac:dyDescent="0.25">
      <c r="A47" s="29"/>
      <c r="B47" s="5" t="s">
        <v>20</v>
      </c>
      <c r="C47" s="4">
        <f>SUM(D47:M47)</f>
        <v>793972690</v>
      </c>
      <c r="D47" s="10">
        <v>0</v>
      </c>
      <c r="E47" s="6"/>
      <c r="F47" s="6">
        <v>18268660</v>
      </c>
      <c r="G47" s="6">
        <v>775704030</v>
      </c>
      <c r="H47" s="10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16"/>
    </row>
    <row r="48" spans="1:14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5">
      <c r="A53" s="1"/>
      <c r="B53" s="1"/>
      <c r="C53" s="1"/>
      <c r="D53" s="1"/>
      <c r="E53" s="1"/>
      <c r="F53" s="1"/>
      <c r="G53" s="1"/>
    </row>
    <row r="54" spans="1:13" x14ac:dyDescent="0.25">
      <c r="A54" s="1"/>
      <c r="B54" s="1"/>
      <c r="C54" s="1"/>
      <c r="D54" s="1"/>
      <c r="E54" s="1"/>
      <c r="F54" s="1"/>
      <c r="G54" s="1"/>
    </row>
    <row r="55" spans="1:13" x14ac:dyDescent="0.25">
      <c r="A55" s="1"/>
      <c r="B55" s="1"/>
      <c r="C55" s="1"/>
      <c r="D55" s="1"/>
      <c r="E55" s="1"/>
      <c r="F55" s="1"/>
      <c r="G55" s="1"/>
    </row>
    <row r="56" spans="1:13" x14ac:dyDescent="0.25">
      <c r="A56" s="1"/>
      <c r="B56" s="1"/>
      <c r="C56" s="1"/>
      <c r="D56" s="1"/>
      <c r="E56" s="1"/>
      <c r="F56" s="1"/>
      <c r="G56" s="1"/>
    </row>
    <row r="57" spans="1:13" x14ac:dyDescent="0.25">
      <c r="A57" s="1"/>
      <c r="B57" s="1"/>
      <c r="C57" s="1"/>
      <c r="D57" s="1"/>
      <c r="E57" s="1"/>
      <c r="F57" s="1"/>
      <c r="G57" s="1"/>
    </row>
    <row r="58" spans="1:13" x14ac:dyDescent="0.25">
      <c r="A58" s="1"/>
      <c r="B58" s="1"/>
      <c r="C58" s="1"/>
      <c r="D58" s="1"/>
      <c r="E58" s="1"/>
      <c r="F58" s="1"/>
      <c r="G58" s="1"/>
    </row>
    <row r="59" spans="1:13" x14ac:dyDescent="0.25">
      <c r="A59" s="1"/>
      <c r="B59" s="1"/>
      <c r="C59" s="1"/>
      <c r="D59" s="1"/>
      <c r="E59" s="1"/>
      <c r="F59" s="1"/>
      <c r="G59" s="1"/>
    </row>
    <row r="60" spans="1:13" x14ac:dyDescent="0.25">
      <c r="A60" s="1"/>
      <c r="B60" s="1"/>
      <c r="C60" s="1"/>
      <c r="D60" s="1"/>
      <c r="E60" s="1"/>
      <c r="F60" s="1"/>
      <c r="G60" s="1"/>
    </row>
    <row r="61" spans="1:13" x14ac:dyDescent="0.25">
      <c r="A61" s="1"/>
      <c r="B61" s="1"/>
      <c r="C61" s="1"/>
      <c r="D61" s="1"/>
      <c r="E61" s="1"/>
      <c r="F61" s="1"/>
      <c r="G61" s="1"/>
    </row>
    <row r="62" spans="1:13" x14ac:dyDescent="0.25">
      <c r="A62" s="1"/>
      <c r="B62" s="1"/>
      <c r="C62" s="1"/>
      <c r="D62" s="1"/>
      <c r="E62" s="1"/>
      <c r="F62" s="1"/>
      <c r="G62" s="1"/>
    </row>
    <row r="63" spans="1:13" x14ac:dyDescent="0.25">
      <c r="A63" s="1"/>
      <c r="B63" s="1"/>
      <c r="C63" s="1"/>
      <c r="D63" s="1"/>
      <c r="E63" s="1"/>
      <c r="F63" s="1"/>
      <c r="G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</sheetData>
  <mergeCells count="27">
    <mergeCell ref="A17:A18"/>
    <mergeCell ref="A19:A21"/>
    <mergeCell ref="A31:A32"/>
    <mergeCell ref="A46:A47"/>
    <mergeCell ref="A44:A45"/>
    <mergeCell ref="A40:A41"/>
    <mergeCell ref="A42:A43"/>
    <mergeCell ref="A37:A39"/>
    <mergeCell ref="A35:A36"/>
    <mergeCell ref="A33:A34"/>
    <mergeCell ref="A22:A24"/>
    <mergeCell ref="A12:N12"/>
    <mergeCell ref="N13:N47"/>
    <mergeCell ref="A27:A28"/>
    <mergeCell ref="A29:A30"/>
    <mergeCell ref="M2:N2"/>
    <mergeCell ref="M3:N3"/>
    <mergeCell ref="M4:N4"/>
    <mergeCell ref="A11:N11"/>
    <mergeCell ref="A6:M6"/>
    <mergeCell ref="N8:N9"/>
    <mergeCell ref="D8:M8"/>
    <mergeCell ref="A8:A9"/>
    <mergeCell ref="B8:B9"/>
    <mergeCell ref="C8:C9"/>
    <mergeCell ref="A25:A26"/>
    <mergeCell ref="A13:A16"/>
  </mergeCells>
  <pageMargins left="0.78740157480314965" right="0.39370078740157483" top="1.5748031496062993" bottom="0.59055118110236227" header="0.31496062992125984" footer="0.31496062992125984"/>
  <pageSetup paperSize="8" scale="85" firstPageNumber="9" orientation="landscape" useFirstPageNumber="1" r:id="rId1"/>
  <headerFooter differentFirst="1">
    <oddHeader>&amp;C&amp;"Times New Roman,обычный"&amp;12&amp;P</oddHeader>
    <firstHeader>&amp;C&amp;"Times New Roman,обычный"&amp;12&amp;P</first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Тертышникова Екатерина Геннадьевна</cp:lastModifiedBy>
  <cp:lastPrinted>2021-02-12T04:52:19Z</cp:lastPrinted>
  <dcterms:created xsi:type="dcterms:W3CDTF">2019-12-30T06:19:32Z</dcterms:created>
  <dcterms:modified xsi:type="dcterms:W3CDTF">2021-02-15T11:17:05Z</dcterms:modified>
</cp:coreProperties>
</file>