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335" windowHeight="10440" tabRatio="723"/>
  </bookViews>
  <sheets>
    <sheet name="Раздел 3" sheetId="1" r:id="rId1"/>
    <sheet name="расчет показателей программы" sheetId="5" state="hidden" r:id="rId2"/>
  </sheets>
  <definedNames>
    <definedName name="_xlnm._FilterDatabase" localSheetId="0" hidden="1">'Раздел 3'!$L$1:$L$214</definedName>
    <definedName name="_xlnm._FilterDatabase" localSheetId="1" hidden="1">'расчет показателей программы'!$A$5:$K$122</definedName>
    <definedName name="sub_1300" localSheetId="0">'Раздел 3'!#REF!</definedName>
    <definedName name="_xlnm.Print_Titles" localSheetId="0">'Раздел 3'!$12:$13</definedName>
    <definedName name="_xlnm.Print_Titles" localSheetId="1">'расчет показателей программы'!$5:$7</definedName>
    <definedName name="_xlnm.Print_Area" localSheetId="0">'Раздел 3'!$A$1:$L$214</definedName>
    <definedName name="_xlnm.Print_Area" localSheetId="1">'расчет показателей программы'!$A$1:$J$122</definedName>
  </definedNames>
  <calcPr calcId="162913" fullPrecision="0"/>
</workbook>
</file>

<file path=xl/calcChain.xml><?xml version="1.0" encoding="utf-8"?>
<calcChain xmlns="http://schemas.openxmlformats.org/spreadsheetml/2006/main">
  <c r="I111" i="5" l="1"/>
  <c r="G111" i="5"/>
  <c r="E111" i="5"/>
  <c r="I110" i="5"/>
  <c r="G110" i="5"/>
  <c r="E110" i="5"/>
  <c r="I100" i="5"/>
  <c r="G100" i="5"/>
  <c r="E100" i="5"/>
  <c r="I93" i="5"/>
  <c r="G93" i="5"/>
  <c r="E93" i="5"/>
  <c r="B51" i="5"/>
  <c r="A51" i="5"/>
  <c r="I32" i="5"/>
  <c r="G32" i="5"/>
  <c r="E32" i="5"/>
  <c r="A28" i="5"/>
  <c r="I12" i="5"/>
  <c r="G12" i="5"/>
  <c r="E12" i="5"/>
  <c r="K214" i="1"/>
  <c r="J214" i="1"/>
  <c r="I214" i="1"/>
  <c r="H214" i="1"/>
  <c r="G214" i="1"/>
  <c r="F214" i="1"/>
  <c r="E214" i="1"/>
  <c r="D214" i="1"/>
  <c r="C214" i="1" s="1"/>
  <c r="J213" i="1"/>
  <c r="J212" i="1" s="1"/>
  <c r="K211" i="1"/>
  <c r="J211" i="1"/>
  <c r="I211" i="1"/>
  <c r="H211" i="1"/>
  <c r="H209" i="1" s="1"/>
  <c r="G211" i="1"/>
  <c r="F211" i="1"/>
  <c r="E211" i="1"/>
  <c r="D211" i="1"/>
  <c r="C211" i="1" s="1"/>
  <c r="K210" i="1"/>
  <c r="J210" i="1"/>
  <c r="I210" i="1"/>
  <c r="I209" i="1" s="1"/>
  <c r="H210" i="1"/>
  <c r="G210" i="1"/>
  <c r="F210" i="1"/>
  <c r="E210" i="1"/>
  <c r="E209" i="1" s="1"/>
  <c r="D210" i="1"/>
  <c r="C210" i="1" s="1"/>
  <c r="K209" i="1"/>
  <c r="J209" i="1"/>
  <c r="G209" i="1"/>
  <c r="F209" i="1"/>
  <c r="K208" i="1"/>
  <c r="K206" i="1" s="1"/>
  <c r="J208" i="1"/>
  <c r="I208" i="1"/>
  <c r="H208" i="1"/>
  <c r="G208" i="1"/>
  <c r="F208" i="1"/>
  <c r="E208" i="1"/>
  <c r="D208" i="1"/>
  <c r="C208" i="1"/>
  <c r="K207" i="1"/>
  <c r="J207" i="1"/>
  <c r="I207" i="1"/>
  <c r="H207" i="1"/>
  <c r="H206" i="1" s="1"/>
  <c r="G207" i="1"/>
  <c r="G206" i="1" s="1"/>
  <c r="F207" i="1"/>
  <c r="E207" i="1"/>
  <c r="D207" i="1"/>
  <c r="C207" i="1" s="1"/>
  <c r="J206" i="1"/>
  <c r="I206" i="1"/>
  <c r="F206" i="1"/>
  <c r="E206" i="1"/>
  <c r="K205" i="1"/>
  <c r="J205" i="1"/>
  <c r="J203" i="1" s="1"/>
  <c r="I205" i="1"/>
  <c r="H205" i="1"/>
  <c r="G205" i="1"/>
  <c r="F205" i="1"/>
  <c r="F203" i="1" s="1"/>
  <c r="E205" i="1"/>
  <c r="D205" i="1"/>
  <c r="K204" i="1"/>
  <c r="K203" i="1" s="1"/>
  <c r="J204" i="1"/>
  <c r="I204" i="1"/>
  <c r="H204" i="1"/>
  <c r="G204" i="1"/>
  <c r="G203" i="1" s="1"/>
  <c r="F204" i="1"/>
  <c r="E204" i="1"/>
  <c r="D204" i="1"/>
  <c r="I203" i="1"/>
  <c r="H203" i="1"/>
  <c r="E203" i="1"/>
  <c r="D203" i="1"/>
  <c r="K202" i="1"/>
  <c r="J202" i="1"/>
  <c r="I202" i="1"/>
  <c r="I200" i="1" s="1"/>
  <c r="H202" i="1"/>
  <c r="G202" i="1"/>
  <c r="F202" i="1"/>
  <c r="E202" i="1"/>
  <c r="E200" i="1" s="1"/>
  <c r="C200" i="1" s="1"/>
  <c r="D202" i="1"/>
  <c r="C202" i="1" s="1"/>
  <c r="K201" i="1"/>
  <c r="J201" i="1"/>
  <c r="J200" i="1" s="1"/>
  <c r="I201" i="1"/>
  <c r="H201" i="1"/>
  <c r="G201" i="1"/>
  <c r="F201" i="1"/>
  <c r="F200" i="1" s="1"/>
  <c r="E201" i="1"/>
  <c r="D201" i="1"/>
  <c r="K200" i="1"/>
  <c r="H200" i="1"/>
  <c r="G200" i="1"/>
  <c r="D200" i="1"/>
  <c r="K199" i="1"/>
  <c r="J199" i="1"/>
  <c r="I199" i="1"/>
  <c r="H199" i="1"/>
  <c r="H197" i="1" s="1"/>
  <c r="G199" i="1"/>
  <c r="F199" i="1"/>
  <c r="E199" i="1"/>
  <c r="D199" i="1"/>
  <c r="C199" i="1" s="1"/>
  <c r="K198" i="1"/>
  <c r="J198" i="1"/>
  <c r="I198" i="1"/>
  <c r="I197" i="1" s="1"/>
  <c r="H198" i="1"/>
  <c r="G198" i="1"/>
  <c r="F198" i="1"/>
  <c r="E198" i="1"/>
  <c r="E197" i="1" s="1"/>
  <c r="D198" i="1"/>
  <c r="C198" i="1" s="1"/>
  <c r="K197" i="1"/>
  <c r="J197" i="1"/>
  <c r="G197" i="1"/>
  <c r="F197" i="1"/>
  <c r="D196" i="1"/>
  <c r="C196" i="1" s="1"/>
  <c r="G195" i="1"/>
  <c r="K194" i="1"/>
  <c r="J194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K131" i="1"/>
  <c r="J131" i="1"/>
  <c r="I131" i="1"/>
  <c r="H131" i="1"/>
  <c r="G131" i="1"/>
  <c r="F131" i="1"/>
  <c r="E131" i="1"/>
  <c r="D131" i="1"/>
  <c r="C131" i="1" s="1"/>
  <c r="C130" i="1"/>
  <c r="C129" i="1"/>
  <c r="K128" i="1"/>
  <c r="J128" i="1"/>
  <c r="I128" i="1"/>
  <c r="H128" i="1"/>
  <c r="G128" i="1"/>
  <c r="F128" i="1"/>
  <c r="E128" i="1"/>
  <c r="D128" i="1"/>
  <c r="C128" i="1"/>
  <c r="C127" i="1"/>
  <c r="C126" i="1"/>
  <c r="K125" i="1"/>
  <c r="J125" i="1"/>
  <c r="I125" i="1"/>
  <c r="H125" i="1"/>
  <c r="G125" i="1"/>
  <c r="F125" i="1"/>
  <c r="E125" i="1"/>
  <c r="D125" i="1"/>
  <c r="C125" i="1" s="1"/>
  <c r="C124" i="1"/>
  <c r="C123" i="1"/>
  <c r="K122" i="1"/>
  <c r="J122" i="1"/>
  <c r="I122" i="1"/>
  <c r="H122" i="1"/>
  <c r="G122" i="1"/>
  <c r="F122" i="1"/>
  <c r="E122" i="1"/>
  <c r="D122" i="1"/>
  <c r="C122" i="1" s="1"/>
  <c r="C121" i="1"/>
  <c r="C120" i="1"/>
  <c r="K119" i="1"/>
  <c r="J119" i="1"/>
  <c r="I119" i="1"/>
  <c r="H119" i="1"/>
  <c r="G119" i="1"/>
  <c r="F119" i="1"/>
  <c r="E119" i="1"/>
  <c r="D119" i="1"/>
  <c r="C119" i="1" s="1"/>
  <c r="C118" i="1"/>
  <c r="C117" i="1"/>
  <c r="K116" i="1"/>
  <c r="J116" i="1"/>
  <c r="I116" i="1"/>
  <c r="H116" i="1"/>
  <c r="G116" i="1"/>
  <c r="F116" i="1"/>
  <c r="E116" i="1"/>
  <c r="D116" i="1"/>
  <c r="C116" i="1"/>
  <c r="C115" i="1"/>
  <c r="C114" i="1"/>
  <c r="K113" i="1"/>
  <c r="J113" i="1"/>
  <c r="I113" i="1"/>
  <c r="H113" i="1"/>
  <c r="G113" i="1"/>
  <c r="F113" i="1"/>
  <c r="E113" i="1"/>
  <c r="D113" i="1"/>
  <c r="C113" i="1" s="1"/>
  <c r="C111" i="1"/>
  <c r="C110" i="1"/>
  <c r="C109" i="1" s="1"/>
  <c r="K109" i="1"/>
  <c r="J109" i="1"/>
  <c r="I109" i="1"/>
  <c r="H109" i="1"/>
  <c r="G109" i="1"/>
  <c r="F109" i="1"/>
  <c r="E109" i="1"/>
  <c r="D109" i="1"/>
  <c r="C108" i="1"/>
  <c r="C107" i="1"/>
  <c r="C106" i="1" s="1"/>
  <c r="K106" i="1"/>
  <c r="J106" i="1"/>
  <c r="I106" i="1"/>
  <c r="H106" i="1"/>
  <c r="G106" i="1"/>
  <c r="F106" i="1"/>
  <c r="E106" i="1"/>
  <c r="D106" i="1"/>
  <c r="C105" i="1"/>
  <c r="C104" i="1"/>
  <c r="K103" i="1"/>
  <c r="J103" i="1"/>
  <c r="I103" i="1"/>
  <c r="H103" i="1"/>
  <c r="G103" i="1"/>
  <c r="F103" i="1"/>
  <c r="E103" i="1"/>
  <c r="D103" i="1"/>
  <c r="C103" i="1"/>
  <c r="C99" i="1"/>
  <c r="C97" i="1" s="1"/>
  <c r="C98" i="1"/>
  <c r="C96" i="1"/>
  <c r="C95" i="1"/>
  <c r="C94" i="1" s="1"/>
  <c r="C93" i="1"/>
  <c r="C92" i="1"/>
  <c r="C91" i="1" s="1"/>
  <c r="C90" i="1"/>
  <c r="C89" i="1"/>
  <c r="K88" i="1"/>
  <c r="J88" i="1"/>
  <c r="I88" i="1"/>
  <c r="H88" i="1"/>
  <c r="G88" i="1"/>
  <c r="F88" i="1"/>
  <c r="E88" i="1"/>
  <c r="D88" i="1"/>
  <c r="C88" i="1"/>
  <c r="C87" i="1"/>
  <c r="C86" i="1"/>
  <c r="K85" i="1"/>
  <c r="J85" i="1"/>
  <c r="I85" i="1"/>
  <c r="H85" i="1"/>
  <c r="G85" i="1"/>
  <c r="F85" i="1"/>
  <c r="E85" i="1"/>
  <c r="D85" i="1"/>
  <c r="C85" i="1"/>
  <c r="C84" i="1"/>
  <c r="C83" i="1"/>
  <c r="C82" i="1" s="1"/>
  <c r="K82" i="1"/>
  <c r="J82" i="1"/>
  <c r="I82" i="1"/>
  <c r="H82" i="1"/>
  <c r="G82" i="1"/>
  <c r="F82" i="1"/>
  <c r="E82" i="1"/>
  <c r="D82" i="1"/>
  <c r="K81" i="1"/>
  <c r="K193" i="1" s="1"/>
  <c r="J81" i="1"/>
  <c r="J193" i="1" s="1"/>
  <c r="I81" i="1"/>
  <c r="I193" i="1" s="1"/>
  <c r="H81" i="1"/>
  <c r="H193" i="1" s="1"/>
  <c r="G81" i="1"/>
  <c r="G193" i="1" s="1"/>
  <c r="F81" i="1"/>
  <c r="F193" i="1" s="1"/>
  <c r="E81" i="1"/>
  <c r="E193" i="1" s="1"/>
  <c r="D81" i="1"/>
  <c r="D193" i="1" s="1"/>
  <c r="K80" i="1"/>
  <c r="K79" i="1" s="1"/>
  <c r="J80" i="1"/>
  <c r="J192" i="1" s="1"/>
  <c r="J191" i="1" s="1"/>
  <c r="I80" i="1"/>
  <c r="I192" i="1" s="1"/>
  <c r="I191" i="1" s="1"/>
  <c r="H80" i="1"/>
  <c r="G80" i="1"/>
  <c r="G79" i="1" s="1"/>
  <c r="F80" i="1"/>
  <c r="E80" i="1"/>
  <c r="D80" i="1"/>
  <c r="I79" i="1"/>
  <c r="H79" i="1"/>
  <c r="E79" i="1"/>
  <c r="D79" i="1"/>
  <c r="C62" i="1"/>
  <c r="C60" i="1"/>
  <c r="C59" i="1"/>
  <c r="C58" i="1" s="1"/>
  <c r="C57" i="1"/>
  <c r="C56" i="1"/>
  <c r="C55" i="1"/>
  <c r="C54" i="1"/>
  <c r="K53" i="1"/>
  <c r="K213" i="1" s="1"/>
  <c r="K212" i="1" s="1"/>
  <c r="J53" i="1"/>
  <c r="I53" i="1"/>
  <c r="I213" i="1" s="1"/>
  <c r="I212" i="1" s="1"/>
  <c r="K52" i="1"/>
  <c r="J52" i="1"/>
  <c r="C51" i="1"/>
  <c r="C50" i="1"/>
  <c r="C49" i="1" s="1"/>
  <c r="C48" i="1"/>
  <c r="C47" i="1"/>
  <c r="C46" i="1" s="1"/>
  <c r="K46" i="1"/>
  <c r="J46" i="1"/>
  <c r="I46" i="1"/>
  <c r="H46" i="1"/>
  <c r="G46" i="1"/>
  <c r="F46" i="1"/>
  <c r="E46" i="1"/>
  <c r="D46" i="1"/>
  <c r="C45" i="1"/>
  <c r="F44" i="1"/>
  <c r="F195" i="1" s="1"/>
  <c r="E44" i="1"/>
  <c r="E43" i="1" s="1"/>
  <c r="D44" i="1"/>
  <c r="D195" i="1" s="1"/>
  <c r="K43" i="1"/>
  <c r="J43" i="1"/>
  <c r="I43" i="1"/>
  <c r="H43" i="1"/>
  <c r="G43" i="1"/>
  <c r="F43" i="1"/>
  <c r="D43" i="1"/>
  <c r="C42" i="1"/>
  <c r="C41" i="1"/>
  <c r="C40" i="1" s="1"/>
  <c r="C39" i="1"/>
  <c r="C38" i="1"/>
  <c r="C37" i="1" s="1"/>
  <c r="K37" i="1"/>
  <c r="J37" i="1"/>
  <c r="I37" i="1"/>
  <c r="H37" i="1"/>
  <c r="G37" i="1"/>
  <c r="F37" i="1"/>
  <c r="E37" i="1"/>
  <c r="D37" i="1"/>
  <c r="C36" i="1"/>
  <c r="C35" i="1"/>
  <c r="K34" i="1"/>
  <c r="J34" i="1"/>
  <c r="I34" i="1"/>
  <c r="H34" i="1"/>
  <c r="G34" i="1"/>
  <c r="F34" i="1"/>
  <c r="E34" i="1"/>
  <c r="D34" i="1"/>
  <c r="C34" i="1"/>
  <c r="C33" i="1"/>
  <c r="C32" i="1"/>
  <c r="K31" i="1"/>
  <c r="J31" i="1"/>
  <c r="I31" i="1"/>
  <c r="H31" i="1"/>
  <c r="G31" i="1"/>
  <c r="F31" i="1"/>
  <c r="E31" i="1"/>
  <c r="D31" i="1"/>
  <c r="C31" i="1"/>
  <c r="K30" i="1"/>
  <c r="J30" i="1"/>
  <c r="I30" i="1"/>
  <c r="H30" i="1"/>
  <c r="G30" i="1"/>
  <c r="C30" i="1" s="1"/>
  <c r="K29" i="1"/>
  <c r="J29" i="1"/>
  <c r="I29" i="1"/>
  <c r="I28" i="1" s="1"/>
  <c r="H29" i="1"/>
  <c r="C29" i="1" s="1"/>
  <c r="G29" i="1"/>
  <c r="K28" i="1"/>
  <c r="J28" i="1"/>
  <c r="H28" i="1"/>
  <c r="G28" i="1"/>
  <c r="F28" i="1"/>
  <c r="E28" i="1"/>
  <c r="D28" i="1"/>
  <c r="C27" i="1"/>
  <c r="C26" i="1"/>
  <c r="K25" i="1"/>
  <c r="J25" i="1"/>
  <c r="I25" i="1"/>
  <c r="H25" i="1"/>
  <c r="G25" i="1"/>
  <c r="C25" i="1"/>
  <c r="C24" i="1"/>
  <c r="C23" i="1"/>
  <c r="K22" i="1"/>
  <c r="J22" i="1"/>
  <c r="I22" i="1"/>
  <c r="H22" i="1"/>
  <c r="G22" i="1"/>
  <c r="C22" i="1"/>
  <c r="C21" i="1"/>
  <c r="C19" i="1" s="1"/>
  <c r="C20" i="1"/>
  <c r="K19" i="1"/>
  <c r="J19" i="1"/>
  <c r="I19" i="1"/>
  <c r="H19" i="1"/>
  <c r="G19" i="1"/>
  <c r="E19" i="1"/>
  <c r="D19" i="1"/>
  <c r="C18" i="1"/>
  <c r="C17" i="1"/>
  <c r="C16" i="1" s="1"/>
  <c r="K16" i="1"/>
  <c r="J16" i="1"/>
  <c r="I16" i="1"/>
  <c r="H16" i="1"/>
  <c r="G16" i="1"/>
  <c r="C203" i="1" l="1"/>
  <c r="C28" i="1"/>
  <c r="D194" i="1"/>
  <c r="C194" i="1" s="1"/>
  <c r="C193" i="1"/>
  <c r="K192" i="1"/>
  <c r="K191" i="1" s="1"/>
  <c r="E195" i="1"/>
  <c r="C195" i="1" s="1"/>
  <c r="C81" i="1"/>
  <c r="C201" i="1"/>
  <c r="C205" i="1"/>
  <c r="C80" i="1"/>
  <c r="C44" i="1"/>
  <c r="C43" i="1" s="1"/>
  <c r="F79" i="1"/>
  <c r="J79" i="1"/>
  <c r="D197" i="1"/>
  <c r="C197" i="1" s="1"/>
  <c r="D209" i="1"/>
  <c r="C209" i="1" s="1"/>
  <c r="C204" i="1"/>
  <c r="I52" i="1"/>
  <c r="H53" i="1"/>
  <c r="H192" i="1" s="1"/>
  <c r="H191" i="1" s="1"/>
  <c r="D206" i="1"/>
  <c r="C206" i="1" s="1"/>
  <c r="C79" i="1" l="1"/>
  <c r="H213" i="1"/>
  <c r="H212" i="1" s="1"/>
  <c r="G53" i="1"/>
  <c r="H52" i="1"/>
  <c r="G213" i="1" l="1"/>
  <c r="G212" i="1" s="1"/>
  <c r="F53" i="1"/>
  <c r="G52" i="1"/>
  <c r="G192" i="1"/>
  <c r="G191" i="1" s="1"/>
  <c r="E53" i="1" l="1"/>
  <c r="F52" i="1"/>
  <c r="F213" i="1"/>
  <c r="F212" i="1" s="1"/>
  <c r="F192" i="1"/>
  <c r="F191" i="1" s="1"/>
  <c r="E213" i="1" l="1"/>
  <c r="E212" i="1" s="1"/>
  <c r="D53" i="1"/>
  <c r="E52" i="1"/>
  <c r="E192" i="1"/>
  <c r="E191" i="1" s="1"/>
  <c r="D213" i="1" l="1"/>
  <c r="C53" i="1"/>
  <c r="C52" i="1" s="1"/>
  <c r="D52" i="1"/>
  <c r="D192" i="1"/>
  <c r="D191" i="1" l="1"/>
  <c r="C191" i="1" s="1"/>
  <c r="C192" i="1"/>
  <c r="C213" i="1"/>
  <c r="D212" i="1"/>
  <c r="C212" i="1" s="1"/>
</calcChain>
</file>

<file path=xl/sharedStrings.xml><?xml version="1.0" encoding="utf-8"?>
<sst xmlns="http://schemas.openxmlformats.org/spreadsheetml/2006/main" count="1059" uniqueCount="438">
  <si>
    <t>Степень реализации части функций в сфере социально-трудовых отношений и охраны труда, включая осуществление переданных отдельных государственных полномочий в области охраны труда, %</t>
  </si>
  <si>
    <t>Структурное подразделение Администрации города без образования юридического лица 
(Управление общественных связей)</t>
  </si>
  <si>
    <t>Структурное подразделение Администрации города без образования юридического лица (Управление по делам гражданской обороны и чрезвычайным ситуациям)</t>
  </si>
  <si>
    <t>Структурное подразделение Администрации города без образования юридического лица (Управление связи и информатизации)</t>
  </si>
  <si>
    <t>Доля подготовленных к подписанию постановлений и распоряжений Главы города, Администрации города, высших должностных лиц Администрации города, %</t>
  </si>
  <si>
    <t>Доля снятых с контроля муниципальных правовых актов, поручений Главы города, высших должностных лиц Администрации города, постановлений Губернатора и правительства ХМАО-Югры, писем государственных органов, других писем и обращений, %</t>
  </si>
  <si>
    <t>Количество организованных заседаний комиссии по наградам при Главе города, ед.</t>
  </si>
  <si>
    <t>Разработка стратегии запланирована на 2014 год</t>
  </si>
  <si>
    <t>Целевые показатели результатов реализации муниципальной программы, 
формируемые в разрезе подпрограмм</t>
  </si>
  <si>
    <t>Администрация города, 
Муниципальное казенное учреждение "Многофункциональный центр предоставления государственных и муниципальных услуг"</t>
  </si>
  <si>
    <t>Количество субсидий, полученных  организациями, ед.</t>
  </si>
  <si>
    <t>Количество субсидий, полученных субъектами малого и среднего предпринимательства , ед.</t>
  </si>
  <si>
    <t>60/60*100</t>
  </si>
  <si>
    <t>Показатель рассчитан прямым счетом, исходя из количества планируемых к проведению контрольных мероприятий предусмотренных планом</t>
  </si>
  <si>
    <t>Показатель рассчитан прямым счетом, исходя из планируемого количества, с учетом фактических данных за предыдущие годы</t>
  </si>
  <si>
    <t>Показатель рассчитан исходя из среднего ежегодного количества граждан, состоящих на учете на получение субсидий на 01.01.2013, прогнозного значения количества граждан снятых с учета по различным основаниям</t>
  </si>
  <si>
    <t>Количество граждан планируемых к получению субсидии / количество граждан, состоящих на учете на получение субсидии на приобретение жилья за счет средств федерального бюджета *100</t>
  </si>
  <si>
    <t>20/621*100</t>
  </si>
  <si>
    <t>20/591*100</t>
  </si>
  <si>
    <t>20/561*100</t>
  </si>
  <si>
    <t xml:space="preserve">Показатель рассчитан прямым счетом, исходя 
из объема субсидии и соответствующего количества граждан планируемых к получению </t>
  </si>
  <si>
    <t>Доля проектов решений Думы города, направленных в Думу города с соблюдением установленных сроков, от общего числа проектов, внесенных Главой города, Администрацией города, %</t>
  </si>
  <si>
    <t xml:space="preserve"> Количество внесенных проектов решений Думы города определяется с учетом предложений структурных подразделений Администрации города, которые утверждаются в плане работы Думы города на полугодие, а также количеством вопросов, которые могут быть внесены ежемесячно в качестве дополнительных в соответствии с Регламентом Думы города исходя из текущей потребности структурных подразделений. Спрогнозировать количество вопросов, которые будут внесены структурными подразделениями Администрации города, Главой города не представляется возможным</t>
  </si>
  <si>
    <t>7/7*100</t>
  </si>
  <si>
    <t>Количество организованных встреч / количество запланированных встреч * 100</t>
  </si>
  <si>
    <t>Доля организованных "прямых телефонных линий", от общего количества запланированных, %</t>
  </si>
  <si>
    <t>Доля организованных встреч Главы города, высших должностных лиц Администрации города с населением города, от общего количества запланированных, %</t>
  </si>
  <si>
    <t>Количество организованных линий / количество запланированных линий * 100</t>
  </si>
  <si>
    <t>43/43*100</t>
  </si>
  <si>
    <t>42/42*100</t>
  </si>
  <si>
    <t>Показатель рассчитан прямым счетом, исходя из количества планируемых встреч ежегодно</t>
  </si>
  <si>
    <t>Количество организованных приемов / количество заявившихся граждан * 100</t>
  </si>
  <si>
    <t>Доля организованных управлением приемов граждан по личным вопросам Главой города, высшими должностными лицами Администрации города, от общего количества заявившихся граждан, %</t>
  </si>
  <si>
    <t>Показатель рассчитан прямым счетом, исходя из количества планируемых линий</t>
  </si>
  <si>
    <t>Спланировать количество заявившихся граждан, не представляется возможным. Организация приемов планируется в полном объеме по мере поступления обращений</t>
  </si>
  <si>
    <t>Количество рассмотренных обращений / количество поступивших обращений * 100</t>
  </si>
  <si>
    <t>Спланировать количество письменных обращений граждан, не представляется возможным. Организация рассмотрения письменных обращений планируется в полном объеме по мере поступления обращений</t>
  </si>
  <si>
    <t>Доля письменных обращений граждан, рассмотрение которых было организовано, от общего количества поступивших обращений, %</t>
  </si>
  <si>
    <t>52/52*100</t>
  </si>
  <si>
    <t>Количество опубликованной информации / количество подлежащей опубликованию информации * 100</t>
  </si>
  <si>
    <t>1350/1350*100</t>
  </si>
  <si>
    <t>Количество подготовленных правовых актов к подписанию / количество поступивших правовых актов * 100</t>
  </si>
  <si>
    <t>Количество снятых с контроля муниципальных правовых актов, поручений Главы города, высших должностных лиц Администрации города, постановлений Губернатора и правительства ХМАО-Югры, писем государственных органов, других писем и обращений / количество поступивших  * 100</t>
  </si>
  <si>
    <t xml:space="preserve">Спланировать количество снятых с контроля муниципальных правовых актов, поручений Главы города, высших должностных лиц Администрации города, постановлений Губернатора и правительства ХМАО-Югры, писем государственных органов, других писем и обращений, не представляется возможным. Снятие с контроля планируется в полном объеме по мере поступления </t>
  </si>
  <si>
    <t>Уровень выполнение договорных обязательств, по материально-техническому и организационному  обеспечению деятельности органов местного самоуправления, %</t>
  </si>
  <si>
    <r>
      <t>Объем заключенных договорных обязательств за отчетный период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общий объем плана закупок на отчетный период  </t>
    </r>
    <r>
      <rPr>
        <b/>
        <sz val="13"/>
        <rFont val="Times New Roman"/>
        <family val="1"/>
        <charset val="204"/>
      </rPr>
      <t>* 100</t>
    </r>
  </si>
  <si>
    <r>
      <t>Количество проведенных контрольных мероприятий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общее количество запланированных контрольных мероприятий  </t>
    </r>
    <r>
      <rPr>
        <b/>
        <sz val="13"/>
        <rFont val="Times New Roman"/>
        <family val="1"/>
        <charset val="204"/>
      </rPr>
      <t>* 100</t>
    </r>
  </si>
  <si>
    <t>Показатель рассчитан прямым, счетом исходя из количества работников прошедших обучение и проверку знаний по охране труда в 2012 году.</t>
  </si>
  <si>
    <t>Количество руководителей и специалистов, которым необходимо пройти обучение и проверку знаний по охране труда</t>
  </si>
  <si>
    <t>Показатель рассчитан исходя из потребности учреждений, подведомственных департаменту образования, в обучении и проверке знаний по охране труда</t>
  </si>
  <si>
    <t>16524+4%</t>
  </si>
  <si>
    <t>15888+4%</t>
  </si>
  <si>
    <t>17185+4%</t>
  </si>
  <si>
    <t>20471+2%</t>
  </si>
  <si>
    <t>20880+2%</t>
  </si>
  <si>
    <t>21298+2%</t>
  </si>
  <si>
    <r>
      <t>Количество  архивных документов и архивных фондов, по которым обеспечена сохранность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общее количество архивных документов и архивных фондов  </t>
    </r>
    <r>
      <rPr>
        <b/>
        <sz val="13"/>
        <rFont val="Times New Roman"/>
        <family val="1"/>
        <charset val="204"/>
      </rPr>
      <t>* 100</t>
    </r>
  </si>
  <si>
    <t>123587/123587*100</t>
  </si>
  <si>
    <t>Показатель рассчитан прямым счетом, исходя из количества архивных документов и архивных фондов по состоянию на 01.10.2013</t>
  </si>
  <si>
    <t>18/18*100</t>
  </si>
  <si>
    <t>Показатель рассчитан прямым счетом, в соответствии с постановлением Администрации города от 11.02.2013 №787 "Об утверждении перечней государственных и муниципальных услуг, предоставление которых организуется через Многофункциональный центр предоставления государственных и муниципальных услуг"</t>
  </si>
  <si>
    <t>81/100*100</t>
  </si>
  <si>
    <t>83/100*100</t>
  </si>
  <si>
    <t>85/100*100</t>
  </si>
  <si>
    <t xml:space="preserve">
Количество человек, которые удовлетворены деятельностью Администрации города / общее количество опрошенных заявителей * 100</t>
  </si>
  <si>
    <t>9/9*100</t>
  </si>
  <si>
    <r>
      <t>Количество реализованных функций, переданных для организационного обеспечения деятельности Администрации города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общее количество функций, переданных для организационного обеспечения деятельности Администрации города </t>
    </r>
    <r>
      <rPr>
        <b/>
        <sz val="13"/>
        <rFont val="Times New Roman"/>
        <family val="1"/>
        <charset val="204"/>
      </rPr>
      <t>* 100</t>
    </r>
  </si>
  <si>
    <t>67*5000/ 336526 * 100</t>
  </si>
  <si>
    <t>69*5000/ 344146 * 100</t>
  </si>
  <si>
    <t>70*5000 / 351201* 100</t>
  </si>
  <si>
    <t>Показатель рассчитан прямым счетом, в соответствии с требованиями Постановления Правительства РФ от 22 декабря 2012 г. N 1376
"Об утверждении Правил организации деятельности многофункциональных центров предоставления государственных и муниципальных услуг" и исходя из 
прогноза социально-экономического развития города Сургута на 2014-2016 годы.</t>
  </si>
  <si>
    <t>6/6*100</t>
  </si>
  <si>
    <t>Показатель рассчитан прямым счетом, исходя из заключенных соглашений о взаимодействии</t>
  </si>
  <si>
    <t>302 873/ 
336 526 * 100</t>
  </si>
  <si>
    <t>309 731/ 
344 146 * 100</t>
  </si>
  <si>
    <t>316 081/ 
351 201* 100</t>
  </si>
  <si>
    <t>Показатель рассчитан прямым счетом</t>
  </si>
  <si>
    <t>18 478/18 478 * 100</t>
  </si>
  <si>
    <t>Количество проектов муниципальных правовых актов Главы города, Администрации города, ее должностных лиц, прошедших правовую экспертизу/ общее количество поступивших в правовое управление *100</t>
  </si>
  <si>
    <t>Количество проектов муниципальных нормативных правовых актов Главы города, Администрации города, прошедших правовую экспертизу/ общее количество поступивших в правовое управление *100</t>
  </si>
  <si>
    <t>337/337*100</t>
  </si>
  <si>
    <t>Показатель рассчитан прямым счетом исходя из планируемого объема</t>
  </si>
  <si>
    <t>Показатель рассчитан прямым счетом,  исходя из необходимого количества медицинских аптечек на основании ТК РФ ст.223, Приказа Минздравсоцразвития РФ от 05.03.2011 №169н</t>
  </si>
  <si>
    <t>Соблюдение сроков оплаты</t>
  </si>
  <si>
    <t>Финансовое обеспечение проведения выборов в целях избрания депутатов Думы города Сургута, %</t>
  </si>
  <si>
    <t>Своевременное предоставления обоснований бюджетных ассигнований на очередной финансовый год и плановый период, бюджетной отчетности за отчетный год</t>
  </si>
  <si>
    <t>Кассовое исполнение расходов (местный бюджет)/ Плановые значение расходов (местный бюджет)* 100</t>
  </si>
  <si>
    <t>Фактическое поступление администрируемых доходов в бюджет города /плановое значение администрируемых доходов * 100</t>
  </si>
  <si>
    <t>Общее количество составленной и представленной в уполномоченные органы достоверной бюджетной, налоговой, статистической отчетности/ общее количество, подлежащее представлению * 100</t>
  </si>
  <si>
    <t>Количество своевременно составленной и представленной в уполномоченные органы бюджетной росписи главного распорядителя бюджетных средств Администрация города / общее количество, подлежащее исполнению *100</t>
  </si>
  <si>
    <t>3862256,36/
4291395,96*
100</t>
  </si>
  <si>
    <t>3870004,84/
4300005,38*
100</t>
  </si>
  <si>
    <t>3870635,31/
4300705,9*
100</t>
  </si>
  <si>
    <t>4/4*100</t>
  </si>
  <si>
    <t>7491,6/
8324,0*
100</t>
  </si>
  <si>
    <t>1543,4/1543,4*100</t>
  </si>
  <si>
    <t>Кассовое исполнение расходов /объем запланированных средств * 100</t>
  </si>
  <si>
    <t xml:space="preserve"> </t>
  </si>
  <si>
    <t>Наличие утвержденных муниципальных правовых актов</t>
  </si>
  <si>
    <t xml:space="preserve"> Соблюдение законодательства в области кадрового обеспечения, по решению задач в области муниципальной службы, противодействия коррупции и регулирования процессов организации труда и заработной платы</t>
  </si>
  <si>
    <t>Показатель рассчитан прямым счетом, исходя из планируемого количества</t>
  </si>
  <si>
    <t>485/485*100</t>
  </si>
  <si>
    <t>479/479*100</t>
  </si>
  <si>
    <t xml:space="preserve">Показатель рассчитан прямым счетом исходя из количества работников СГМУП "ГТС, СГМУП "ГВК", СГМУЭП "Горсвет", СГМУП "ДорРемТех", СГМУП "Тепловик", СГМУКП, СГМУП "РКЦ ЖКХ" нуждающихся в инструкциях, методической литературе, наглядной агитации по охране труда  </t>
  </si>
  <si>
    <t>Количество работников организации обеспеченных инструкциями, методической литературой, наглядной агитацией по охране труда / количество работников организации нуждающихся в инструкциях, методической литературе, наглядной агитации по охране труда * 100%</t>
  </si>
  <si>
    <t xml:space="preserve">Количество руководителей и  специалистов, прошедших обучение и проверку знаний по охране труда, чел.
</t>
  </si>
  <si>
    <t>Показатель рассчитан с учетом необходимости проведения аттестации рабочих мест по условиям труда на основании Приказа Минздравсоцразвития РФ от 26.04.2011 № 342н</t>
  </si>
  <si>
    <t xml:space="preserve">Количество рабочих мест, на которых проведена аттестация по условиям труда, ед.
</t>
  </si>
  <si>
    <t xml:space="preserve">Количество работников, охваченных медицинским осмотром, чел.
</t>
  </si>
  <si>
    <t xml:space="preserve">Расчет производится с учетом необходимости проведения обязательных предварительных и периодических медосмотров работников на основании Приказа Минздравсоцразвития от 12.04.2011 № 302н </t>
  </si>
  <si>
    <t>Количество работников учреждения, обеспеченных спецодеждой / общее количество работников нуждающихся (по нормативу) в спецодежде * 100</t>
  </si>
  <si>
    <t>Обеспечение работников спецодеждой, %</t>
  </si>
  <si>
    <t>Количество  работников прошедших обучение по пожарно-техническому минимуму, чел.</t>
  </si>
  <si>
    <t>Обеспеченность медицинскими аптечками  для оказания первой  помощи, %</t>
  </si>
  <si>
    <t>30/30*100</t>
  </si>
  <si>
    <t>Показатель рассчитан прямым счетом исходя из количества необходимого для СГМУП "ГТС" оборудования, приспособлений для проведения работ повышенной опасности</t>
  </si>
  <si>
    <t>Количество приобретенного оборудования, приспособлений / количество необходимого оборудования, приспособлений * 100 %</t>
  </si>
  <si>
    <t>800/800*100</t>
  </si>
  <si>
    <t>Показатель рассчитан прямым счетом исходя из количества работников СГМУП "ГТС" нуждающихся средствами коллективной защиты от воздействия вредных и опасных  производственных факторов</t>
  </si>
  <si>
    <t>Количество работников обеспеченных средствами коллективной защиты от воздействия вредных и опасных  производственных факторов  / количество работников нуждающихся * 100%</t>
  </si>
  <si>
    <t>625/625*100</t>
  </si>
  <si>
    <t>Показатель рассчитан прямым счетом исходя из количества работников СГМУП "ГТС", СГМУП "ГВК", которым согласно Постановления Правительства РФ от 20.11.2008 №870  положено предоставление гарантий за работу во вредных условиях труда</t>
  </si>
  <si>
    <t>Показатель учитывает заключение Договора с подрядными организациями на проведение производственного контроля</t>
  </si>
  <si>
    <t xml:space="preserve"> Договор с подрядными организациями на проведение производственного контроля заключается ежегодно в соответствие с требованиями Федерального  закона от 30.03.1999 N 52-ФЗ</t>
  </si>
  <si>
    <r>
      <t>Количество реализованных вопросов местного значения, отдельных государственных полномочий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общее количество вопросов местного значения и переданных  отдельных государственных полномочий </t>
    </r>
    <r>
      <rPr>
        <b/>
        <sz val="13"/>
        <rFont val="Times New Roman"/>
        <family val="1"/>
        <charset val="204"/>
      </rPr>
      <t>* 100</t>
    </r>
  </si>
  <si>
    <r>
      <t xml:space="preserve">Количество муниципальных услуг предоставляемых по принципу "одного окна" </t>
    </r>
    <r>
      <rPr>
        <b/>
        <sz val="13"/>
        <rFont val="Times New Roman"/>
        <family val="1"/>
        <charset val="204"/>
      </rPr>
      <t>/</t>
    </r>
    <r>
      <rPr>
        <sz val="13"/>
        <rFont val="Times New Roman"/>
        <family val="1"/>
        <charset val="204"/>
      </rPr>
      <t xml:space="preserve"> общее количество муниципальных услуг подлежащих предоставлению </t>
    </r>
    <r>
      <rPr>
        <b/>
        <sz val="13"/>
        <rFont val="Times New Roman"/>
        <family val="1"/>
        <charset val="204"/>
      </rPr>
      <t>*100</t>
    </r>
  </si>
  <si>
    <r>
      <t>Количество муниципальных программ, по которым осуществляется анализ их исполнения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общее количество муниципальных программ </t>
    </r>
    <r>
      <rPr>
        <b/>
        <sz val="13"/>
        <rFont val="Times New Roman"/>
        <family val="1"/>
        <charset val="204"/>
      </rPr>
      <t>* 100</t>
    </r>
  </si>
  <si>
    <r>
      <t xml:space="preserve">Количество протокольных поручений, информация о выполнении которых направлена в установленные сроки / общее количество протокольных поручений Думы города </t>
    </r>
    <r>
      <rPr>
        <b/>
        <sz val="13"/>
        <rFont val="Times New Roman"/>
        <family val="1"/>
        <charset val="204"/>
      </rPr>
      <t>x 100</t>
    </r>
  </si>
  <si>
    <r>
      <t>Количество муниципальных учреждений, по которым осуществлялось обеспечение деятельности в соответствии с заключенными соглашениями о взаимодействии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общее количество муниципальных учреждений, на обеспечение которых заключены соглашения о взаимодействии </t>
    </r>
    <r>
      <rPr>
        <b/>
        <sz val="13"/>
        <rFont val="Times New Roman"/>
        <family val="1"/>
        <charset val="204"/>
      </rPr>
      <t>* 100</t>
    </r>
  </si>
  <si>
    <t xml:space="preserve">Показатель рассчитан прямым счетом исходя из планируемого количества, с учетом фактических данных за предыдущие периоды </t>
  </si>
  <si>
    <t>Рассчитывается с учетом потребности организаций города  в оказании методической помощи по результатам посещений</t>
  </si>
  <si>
    <t xml:space="preserve">Показатель рассчитан прямым счетом исходя из планируемого объема, с учетом фактических данных за предыдущие периоды </t>
  </si>
  <si>
    <t>Количество человек,
которые ответили на вопрос: 
 "Удовлетворены ли вы качеством предоставления государственных и муниципальных услуг" - положительно / 
общее количество опрошенных 
заявителей * 100</t>
  </si>
  <si>
    <t>Указ Президента Российской Федерации от 07.05.2012г. № 601  "Об основных направлениях совершенствования системы государственного управления";
Постановление Правительства ХМАО - Югры от 12.07.2013 N 246-п "О концепции создания в ХМАО - Югре
многофункциональных центров предоставления государственных и муниципальных услуг"</t>
  </si>
  <si>
    <t>Показатель рассчитан прямым счетом, исходя из данных прогноза СЭР</t>
  </si>
  <si>
    <t>Показатель рассчитан прямым счетом, с учетом данных из прогноза СЭР</t>
  </si>
  <si>
    <t xml:space="preserve">Показатель рассчитан прямым счетом исходя из планируемого объема, с учетом фактически  принятых за предыдущие периоды </t>
  </si>
  <si>
    <t>Рассчитывается с учетом планируемого проведения общегородских смотров -конкурсов по охране труда</t>
  </si>
  <si>
    <t>Рассчитывается с учетом потребности в проведении общегородских мероприятий, а также участия в окружных мероприятиях</t>
  </si>
  <si>
    <r>
      <t xml:space="preserve">Количество проектов решений Думы города, 
направленных в Думу города с соблюдением установленных сроков / общее количество проектов, внесенных Главой города, Администрацией города </t>
    </r>
    <r>
      <rPr>
        <b/>
        <sz val="13"/>
        <rFont val="Times New Roman"/>
        <family val="1"/>
        <charset val="204"/>
      </rPr>
      <t>x 100</t>
    </r>
  </si>
  <si>
    <t>Решения о протокольных поручениях Администрации города принимаются Думой города, поэтому спрогнозировать количественные значения не представляется возможным</t>
  </si>
  <si>
    <t>Количество организованных визитов межмуниципальных делегаций в город Сургут /общее количество запланированных межмуниципальных делегаций *100</t>
  </si>
  <si>
    <t xml:space="preserve">Показатель рассчитан прямым счетом, исходя из фактических данных за предыдущие годы, с учетом ежегодного увеличения на 4%, сложившегося по годам предыдущих периодов
</t>
  </si>
  <si>
    <t xml:space="preserve">Показатель рассчитан прямым счетом, исходя из фактических данных за предыдущие годы, с учетом ежегодного увеличения на 2%, сложившегося по годам предыдущих периодов
</t>
  </si>
  <si>
    <t>Показатель рассчитан прямым счетом, исходя из планируемого количества поступивших проектов</t>
  </si>
  <si>
    <t>Вцелом спланировать значение показателя не представляется возможным. Планируется своевременное составление и представление в соответствующие органы отчетности по мере поступления запросов</t>
  </si>
  <si>
    <t xml:space="preserve">Основанием для определения показателя служит форма 0503164 "Сведения об исполнении бюджета" </t>
  </si>
  <si>
    <t>Основанием для определения показателя служит форма 0503164 "Сведения об исполнении бюджета" (по соответствующей строке бюджета)</t>
  </si>
  <si>
    <t xml:space="preserve">Спланировать количество подготовленных правовых актов, не представляется возможным. Подготовка правовых актов планируется в полном объеме по мере их поступления </t>
  </si>
  <si>
    <t>Показатель рассчитан прямым счетом, исходя из объема бюджетных ассигнований, подлежащих включению в план закупок</t>
  </si>
  <si>
    <t xml:space="preserve">Количество жителей, обеспеченных доступом к получению государственных и муниципальных услуг, посредством окон работающих в многофункциональном центре по принципу "одного окна", из расчета 1 окно на каждые 5 тысяч жителей, проживающих в муниципальном образовании / среднегодовая численность постоянного населения * 100 </t>
  </si>
  <si>
    <t>Показатель рассчитан прямым счетом, исходя из распоряжения Администрации города № 2167 от 21.06.2013 "О передаче отдельных функций 
департамента по экономической политике Администрации города по реализации Федерального 
закона от 27.07.2010 № 210-ФЗ «Об организации предоставления государственных и муниципальных 
услуг».</t>
  </si>
  <si>
    <t xml:space="preserve">Показатель рассчитан прямым счетом исходя из планируемого количества участников, с учетом фактических данных за предыдущие периоды </t>
  </si>
  <si>
    <t>Рассчитывается с учетом количества участников, направляемых от города Сургута для участия в ежегодных окружных смотрах-конкурсах</t>
  </si>
  <si>
    <t>Рассчитывается с учетом участия Администрации города в окружном смотре-конкурсе  "Комплексный подход - основа социальной стабильности", проводимом 1 раз в 2 года</t>
  </si>
  <si>
    <t>Рассчитывается с учетом планируемого проведения социологических исследований в области охраны труда</t>
  </si>
  <si>
    <t>Показатель рассчитан прямым счетом, исходя из необходимого количества уголков в соответствие с Постановлением Минтруда РФ от 14.01.2001 №7</t>
  </si>
  <si>
    <t>Показатель рассчитан прямым счетом, исходя из необходимого количества литературы в соответствие с Постановлением Минтруда РФ от 14.01.2001 №7</t>
  </si>
  <si>
    <t>Рассчитывается с учетом результатов сбора, обработки и подготовки ежегодной информации о количестве обученных по охране труда в организациях города</t>
  </si>
  <si>
    <t>Рассчитывается с учетом фактического участия  в заседаниях комиссии по проверке знаний требований охраны труда за предыдущие годы</t>
  </si>
  <si>
    <t>Рассчитывается с учетом подготовки ежегодной информации об организациях города, оказывающих услуги в области охраны труда</t>
  </si>
  <si>
    <t>Показатель рассчитывается с учетом необходимости обучения руководителей и специалистов по охране труда на основании Постановления Минтруда и Минобразования РФ от 13.01.2003 №1/29 п.2.3.1. (1 раз в 3 года)</t>
  </si>
  <si>
    <t>Показатель рассчитан с учетом необходимости обучения руководителей и специалистов по охране труда на основании Постановления Минтруда и Минобразования РФ от 13.01.2003 №1/29 п.2.3.1. (1 раз в 3 года)</t>
  </si>
  <si>
    <t>Показатель рассчитан прямым счетом, исходя из требуемого количества руководителей и  специалистов, подлежащих обучению и проверки знаний по охране труда и объема бюджетных ассигнований</t>
  </si>
  <si>
    <t>Рассчитывается на основании результатов ежегодного сбора и обработки информации о состоянии охраны труда в организациях города, с учетом количества рабочих местах прошедших аттестацию</t>
  </si>
  <si>
    <t>Рассчитывается с учетом фактического проведения ежегодных заседаний межведомственной комиссии по охране труда Администрации города</t>
  </si>
  <si>
    <t xml:space="preserve">Показатель рассчитан прямым счетом, исходя из планируемого количества </t>
  </si>
  <si>
    <t>Показатель рассчитан прямым счетом исходя из планируемого количества с учетом фактически работающих и нуждающихся в обеспечении смывающими средствами</t>
  </si>
  <si>
    <t>Показатель рассчитывается прямым счетом, исходя их  необходимости обеспечения работников   смывающими и  обезвреживающими средствами согласно норм утверждённых Приказом Минздравсоцразвития №1122н от 17.12.2010.</t>
  </si>
  <si>
    <t>Количество приобретённых медицинских аптечек для оказания первой помощи / количество необходимых медицинских аптечек для оказания медицинской помощи * 100%</t>
  </si>
  <si>
    <t xml:space="preserve">Показатель учитывает заключение Договора с подрядными организациями на обслуживание средств пожарной безопасности </t>
  </si>
  <si>
    <t>Договор на обслуживание средств пожарной безопасности заключается ежегодно</t>
  </si>
  <si>
    <t>Количество работников организации, которым предоставлены гарантии, предусмотренные законодательством, за работу во вредных условиях труда / количество работников организаций, которым предусмотрены законодательством гарантии за работу во вредных условиях труда * 100%</t>
  </si>
  <si>
    <t>Рассчитывается на основании потребности в  информировании работодателей и населения города  по вопросам охраны труда с учетом публикаций за предыдущие годы</t>
  </si>
  <si>
    <t>Рассчитывается с учетом необходимости освещения планируемых к проведению общегородских мероприятий по вопросам охраны труда</t>
  </si>
  <si>
    <t>Пояснения к расчету (исходные данные для расчета)</t>
  </si>
  <si>
    <r>
      <t>Муниципальное казенное учреждение "Многофункциональный центр предоставления государственных и муниципальных услуг</t>
    </r>
    <r>
      <rPr>
        <b/>
        <sz val="13"/>
        <rFont val="Times New Roman"/>
        <family val="1"/>
        <charset val="204"/>
      </rPr>
      <t>"</t>
    </r>
  </si>
  <si>
    <t>Наличие действующей подпрограммы "Развитие малого и среднего предпринимательства"</t>
  </si>
  <si>
    <t>124 472,8/
131 029,7*100</t>
  </si>
  <si>
    <t>124 476,8/
131 028,2*100</t>
  </si>
  <si>
    <t>Количество предоставленных услуг  по лицензированию  розничной продажи алкогольной продукции  с соблюдением  установленных законом сроков/общее количество   предоставленных услуг  по лицензированию  розничной продажи алкогольной продукции x 100</t>
  </si>
  <si>
    <t>202/202x100</t>
  </si>
  <si>
    <t>Реализации части функций в сфере социально-трудовых отношений и охраны труда, включая осуществление переданных отдельных государственных полномочий в области охраны труда в полном объеме</t>
  </si>
  <si>
    <t>Своевременная подготовка муниципальных правовых актов в соответствии с действующим законодательством РФ в сфере закупок</t>
  </si>
  <si>
    <t>Соблюдение административного регламента при осуществлении защиты прав потребителей в полном объеме</t>
  </si>
  <si>
    <t>Соблюдение требований, установленных Федеральным законом от 11.11.2003 № 138 "О лотереях" в полном объеме</t>
  </si>
  <si>
    <t>Количество субсидий, полученных субъектами малого и среднего предпринимательства  и организациями, ед.
в том числе:</t>
  </si>
  <si>
    <t>Экономия, сложившаяся по результатам заключения муниципальных контрактов / стоимость начальной максимальной цены контрактов * 100</t>
  </si>
  <si>
    <t>561 333  / 
9 563 131  *100</t>
  </si>
  <si>
    <t xml:space="preserve">Показатель рассчитан прямым счетом, исходя из  планируемого объема, с учетом фактических данных за предыдущие периоды  </t>
  </si>
  <si>
    <t>Показатель рассчитан прямым счетом, исходя из количества объектов подлежащих комплексному обеспечению</t>
  </si>
  <si>
    <t>Рассчитывается исходя из количества участников за предыдущие годы</t>
  </si>
  <si>
    <t>1872/1872*100</t>
  </si>
  <si>
    <t>176/176*100</t>
  </si>
  <si>
    <t>Источники финансирования</t>
  </si>
  <si>
    <t>2014 год</t>
  </si>
  <si>
    <t>2015 год</t>
  </si>
  <si>
    <t>2016 год</t>
  </si>
  <si>
    <t>Количество мероприятий, направленных на развитие  молодежного предпринимательства (форумы, слет, проекты, конкурсы), ед.</t>
  </si>
  <si>
    <t>Экономия бюджетных средств, сложившаяся в результате осуществления деятельности  в сфере закупок, %</t>
  </si>
  <si>
    <t>Степень  соблюдения законодательства в области кадрового обеспечения, по решению задач в области муниципальной службы, противодействия коррупции и регулирования процессов организации труда и заработной платы, %</t>
  </si>
  <si>
    <t>Доля архивных документов и архивных фондов, по которым обеспечена сохранность, от общего количества архивных документов и архивных фондов,%</t>
  </si>
  <si>
    <t xml:space="preserve">Доля граждан, получивших
субсидию, от общего количества состоящих на учете, %
</t>
  </si>
  <si>
    <t>Доля своевременно составленной и представленной в уполномоченные органы достоверной бюджетной, налоговой, статистической отчетности, %</t>
  </si>
  <si>
    <t>Доля своевременно составленной и представленной в уполномоченные органы бюджетной росписи главного распорядителя бюджетных средств Администрация города, %</t>
  </si>
  <si>
    <t>Количество субъектов, получивших поддержку, в части применения понижающего коэффициента, применяемого для расчета арендной платы за пользование муниципальным имуществом и количество субъектов, получивших в аренду муниципальное имущество, ед.</t>
  </si>
  <si>
    <t>да</t>
  </si>
  <si>
    <t>Доля муниципальных программ, по которым осуществляется анализ их исполнения от общего количества муниципальных программ, %</t>
  </si>
  <si>
    <t>Департамент по экономической политике</t>
  </si>
  <si>
    <t>Управление кадров и муниципальной службы</t>
  </si>
  <si>
    <t>Степень соблюдения  плана осуществления  контрольной деятельности в соответствии с бюджетным законодательством и нормативными правовыми актами, регулирующими бюджетные правоотношения, %</t>
  </si>
  <si>
    <t>Контрольно-ревизионное управление</t>
  </si>
  <si>
    <t>Правовое управление</t>
  </si>
  <si>
    <t>Служба помощников</t>
  </si>
  <si>
    <t>Управление учета и распределения жилья</t>
  </si>
  <si>
    <t>Доля обнародованной информации в порядке и в сроки, установленные действующим законодательством, %</t>
  </si>
  <si>
    <t>Управление информационной политики</t>
  </si>
  <si>
    <t>Управление общественных связей</t>
  </si>
  <si>
    <t>Управление бюджетного учета  и отчетности</t>
  </si>
  <si>
    <t>Управление записи актов гражданского состояния</t>
  </si>
  <si>
    <t>Муниципальное казенное учреждение "Хозяйственно-эксплуатационное управление"</t>
  </si>
  <si>
    <t>Доля обеспечения реализации отдельных мероприятий, предусмотренных муниципальными правовыми актами о передаче функций по организационному обеспечению деятельности Администрации города, %</t>
  </si>
  <si>
    <t>Доля обеспечения деятельности муниципальных учреждений в соответствии с заключенными соглашениями о взаимодействии, %</t>
  </si>
  <si>
    <t>Количество малых и средних предприятий (юридических лиц) на конец года, ед.</t>
  </si>
  <si>
    <t>Среднесписочная численность работников малых предприятий на конец года, тыс. чел.</t>
  </si>
  <si>
    <t xml:space="preserve">Наличие стратегии социально-экономического  развития  муниципального образования городской округ город Сургут на период до 2030 года, да/нет </t>
  </si>
  <si>
    <t>Цель подпрограммы: Повышение качества функционирования органов местного самоуправления</t>
  </si>
  <si>
    <t>Количество проведенных экспертиз по установлению тарифов  на услуги (работы), предоставляемые  (выполняемые) муниципальными организациями, ед.</t>
  </si>
  <si>
    <t>Доля   муниципальных услуг предоставляемых по принципу "одного окна"  от общего количества муниципальных услуг подлежащих предоставлению, %</t>
  </si>
  <si>
    <t xml:space="preserve">Доля реализованных  вопросов местного значения, отдельных государственных полномочий, переданных в установленном порядке от общего количества вопросов местного значения и  переданных отдельных государственных полномочий, % </t>
  </si>
  <si>
    <t>Объем налоговых поступлений в бюджет муниципального образования от деятельности субъектов малого и среднего предпринимательства, млн. руб.</t>
  </si>
  <si>
    <t>Количество принятых на государственное хранение  документов  постоянного срока хранения, ед.</t>
  </si>
  <si>
    <t>Доля организованных визитов иностранных межмуниципальных делегаций, отдельных лиц и делегаций органов власти и управления Российской Федерации, субъектов Российской Федерации 
на территории города Сургута от количества запланированных, %</t>
  </si>
  <si>
    <t>Количество зарегистрированных актов гражданского состояния - рождение, заключение брака, расторжение брака, усыновление (удочерение) установление отцовства, смерть, перемена имени, ед.</t>
  </si>
  <si>
    <t>Муниципальное казенное учреждение "Многофункциональный центр предоставления государственных и муниципальных услуг"</t>
  </si>
  <si>
    <t>Количество методических рекомендаций, подготовленных для работодателей города по вопросам организации работы в области охраны труда, ед.</t>
  </si>
  <si>
    <t>Количество единиц приобретенной литературы, ед.</t>
  </si>
  <si>
    <t>Количество  принятых на муниципальное хранение  документов  постоянного срока хранения, ед.</t>
  </si>
  <si>
    <t xml:space="preserve">Уровень удовлетворенности населения деятельностью  Администрации города по отдельным вопросам  местного значения (части вопросов местного значения) и переданным в установленном порядке  отдельным  государственным полномочиям, % </t>
  </si>
  <si>
    <t>Подпрограмма функционирования "Обеспечение деятельности Администрации города"</t>
  </si>
  <si>
    <t>Наличие  документов стратегического характера, принятых на уровне муниципального образования (Стратегия СЭР, Прогноз СЭР),  да/нет</t>
  </si>
  <si>
    <t>Управление общего обеспечения деятельности</t>
  </si>
  <si>
    <t>Количество выполненных иных юридически значимых действий – выдача повторных свидетельств (справок) о государственной регистрации актов гражданского состояния, внесение исправлений и (или) изменений в записи актов гражданского состояния, истребование документов о государственной регистрации актов гражданского состояния с территории иностранных государств, ед.</t>
  </si>
  <si>
    <t>Количество предпринимателей без образования юридического лица (индивидуальных предпринимателей) на конец года, чел.</t>
  </si>
  <si>
    <t xml:space="preserve">Количество  размещенных информаций, посвященных предпринимательству на официальном сайте Администрации города, ед.  </t>
  </si>
  <si>
    <t>Исполнение плановых показателей по расходам в части средств местного бюджета за отчетный год, %</t>
  </si>
  <si>
    <t>Исполнение плановых значений по администрируемым доходам (без учета безвозмездных поступлений) за отчетный год, %</t>
  </si>
  <si>
    <t xml:space="preserve"> Соблюдение сроков предоставления обоснований бюджетных ассигнований на очередной финансовый год и плановый период, бюджетной отчетности за отчетный год, да/нет</t>
  </si>
  <si>
    <t>Отсутствие просроченной кредиторской задолженности за отчетный год, да/нет</t>
  </si>
  <si>
    <t>Доля граждан , имеющих доступ к получению государственных и муниципальных услуг по принципу одного окна" в том числе через многофункциональный центр, %</t>
  </si>
  <si>
    <t>Департамент городского хозяйства</t>
  </si>
  <si>
    <t>Обеспеченность оборудованием и приспособлениями для проведения работ повышенной опасности, %</t>
  </si>
  <si>
    <t>Обслуживание средств пожарной безопасности (перезарядка огнетушителей, проверка пожарных гидрантов), да/нет</t>
  </si>
  <si>
    <t>Обеспеченность работников средствами коллективной и индивидуальной защиты  от воздействия вредных и опасных производственных факторов, %</t>
  </si>
  <si>
    <t>Проведение производственного контроля, да/нет</t>
  </si>
  <si>
    <t>Доля протокольных поручений Думы города, информация о выполнении которых направлена в установленные сроки, от общего числа протокольных поручений со сроком исполнения в текущем году, %</t>
  </si>
  <si>
    <t xml:space="preserve">Количество проведенных проверок, ед. </t>
  </si>
  <si>
    <t>Доля проектов муниципальных правовых актов Главы города, Администрации города, ее должностных лиц, поступивших в правовое управление, прошедших правовую экспертизу, %</t>
  </si>
  <si>
    <t>Доля проектов муниципальных нормативных правовых актов Главы города, Администрации города, поступивших в правовое управление, прошедших антикоррупционную экспертизу, %</t>
  </si>
  <si>
    <t>Оборот (товаров, работ, услуг) субъектов малого предпринимательства, млн. руб.</t>
  </si>
  <si>
    <t>-</t>
  </si>
  <si>
    <t>Департамент имущественных и земельных отношений</t>
  </si>
  <si>
    <t>Ответственный  исполнитель  (администратор или соадминистратор)</t>
  </si>
  <si>
    <t>Целевые показатели  результатов реализации муниципальной программы</t>
  </si>
  <si>
    <t xml:space="preserve">Цель подпрограммы: Повышение качества и доступности предоставления государственных и муниципальных услуг на территории муниципального образования городской округ город Сургут по принципу «одного окна» </t>
  </si>
  <si>
    <t>Цель подпрограммы  "Развитие малого и среднего предпринимательства": 
Повышение роли малого и среднего предпринимательства в экономике муниципального образования городской округ город Сургут</t>
  </si>
  <si>
    <t xml:space="preserve">Цель подпрограммы «Улучшение условий  и охраны труда в городе Сургуте»:  
Создание условий труда, обеспечивающих сохранение жизни и здоровья  работников в процессе трудовой деятельности </t>
  </si>
  <si>
    <t>Иные показатели  мероприятий муниципальной программы</t>
  </si>
  <si>
    <t>Иные показатели  мероприятий подпрограммы функционирования "Обеспечение деятельности Администрации города"</t>
  </si>
  <si>
    <t>департамент по экономической политике</t>
  </si>
  <si>
    <t>Архивный отдел</t>
  </si>
  <si>
    <t>Иные показатели мероприятий подпрограммы " Развитие малого и среднего  предпринимательства"</t>
  </si>
  <si>
    <t>Иные показатели мероприятий подпрограммы "Улучшение условий охраны  труда в городе Сургуте"</t>
  </si>
  <si>
    <t>Количество организаций - участников конкурсов по охране труда, ед.</t>
  </si>
  <si>
    <t>Количество комплектов подготовленных материалов для участия Администрации города  Сургута в окружном смотре-конкурсе "Комплексный подход - основа социальной стабильности", ед.</t>
  </si>
  <si>
    <t>Комплексная цель муниципальной программы: Совершенствование  и реализация  муниципальной политики в отдельных секторах экономики</t>
  </si>
  <si>
    <t xml:space="preserve">«Создание условий для развития муниципальной политики 
в отдельных секторах экономики  города Сургута на 2014 – 2016 годы» </t>
  </si>
  <si>
    <t xml:space="preserve">Департамент по экономической политике </t>
  </si>
  <si>
    <t>Количество оформленных уголков по охране труда, ед. 
в том числе:</t>
  </si>
  <si>
    <t>- в  управлении по делам гражданской обороны и чрезвычайным ситуациям, ед.</t>
  </si>
  <si>
    <t>Обеспеченность работников инструкциями, методической литературой, наглядной агитацией по охране труда, %</t>
  </si>
  <si>
    <t>Подготовка информации о количестве обученных специалистов по охране труда в обучающих организациях города, ед.</t>
  </si>
  <si>
    <t>Количество заседаний комиссий по проверке знаний требований охраны труда в обучающих организациях города , ед.</t>
  </si>
  <si>
    <t>Подготовка ежегодной информации об организациях города, оказывающих услуги в области охраны труда, ед.</t>
  </si>
  <si>
    <t xml:space="preserve"> Департамент архитектуры и градостроительства</t>
  </si>
  <si>
    <t>- в МКУ "Управление капитального строительства", подведомственного департаменту архитектуры и градостроительства, чел.</t>
  </si>
  <si>
    <t>Департамент образования</t>
  </si>
  <si>
    <t>- в учреждениях, подведомственных департаменту образования, чел.</t>
  </si>
  <si>
    <t>- в МКУ "Казна городского хозяйства", подведомственного департаменту городского хозяйства, чел.</t>
  </si>
  <si>
    <t>- в муниципальных предприятиях, курируемых департаментом городского хозяйства, чел.</t>
  </si>
  <si>
    <t>- в МКУ "ИЦ "АСУ - город", подведомственного управлению связи и информатизации, чел.</t>
  </si>
  <si>
    <t>Муниципальное казенное учреждение «Многофункциональный центр предоставления государственных и муниципальных услуг города Сургута»</t>
  </si>
  <si>
    <t>- в МКУ "Многофункциональный центр предоставления государственных и муниципальных услуг города Сургута", чел.</t>
  </si>
  <si>
    <t>Количество заседаний межведомственной комиссии по охране труда при Администрации города, ед.</t>
  </si>
  <si>
    <t>Подготовка информации о количестве рабочих мест, прошедших аттестацию по условиям труда в организациях города Сургута, ед.</t>
  </si>
  <si>
    <t>Количество работников, обеспеченных смывающими и обезвреживающими средствами, чел.</t>
  </si>
  <si>
    <t>Обеспечение гарантий, предусмотренных федеральных законодательством за работу во вредных условиях труда, %</t>
  </si>
  <si>
    <t>Количество размещенных публикаций в целях информирования работодателей и населения  по вопросам охраны труда через печатные и электронные средства массовой информации, ед.</t>
  </si>
  <si>
    <t>Количество информационных материалов, подготовленных для освещения проводимых городских мероприятий в области охраны труда, ед.</t>
  </si>
  <si>
    <t>не менее 90</t>
  </si>
  <si>
    <t>Уровень удовлетворенности населения города качеством предоставления государственных и муниципальных услуг, предоставляемых по принципу «одного окна», %</t>
  </si>
  <si>
    <t>Количество проведенных радио и телепередач, опросов, анализов социально-экономических и иных показателей,  деловых встреч, круглых столов, конкурсов, конференций, ярмарок, выпущенных статей и т.д., ед.</t>
  </si>
  <si>
    <t>Количество изготовленных единиц печатной продукции по результатам проведения мониторингов, социологических исследований в области охраны труда, ед.</t>
  </si>
  <si>
    <t>Подготовка ежегодной информации о состоянии условий и охраны труда,  причинах производственного травматизма и профессиональной заболеваемости в организациях города, ед.</t>
  </si>
  <si>
    <t>Доля предоставленных услуг  по лицензированию  розничной продажи алкогольной продукции в установленные законом сроки, %</t>
  </si>
  <si>
    <t>Степень своевременного обеспечения принятия и корректировки муниципальных правовых актов в соответствии с действующим законодательством РФ в сфере закупок, %</t>
  </si>
  <si>
    <t xml:space="preserve">Количество граждан, состоящих на учете на получение субсидии на приобретение жилья за счет средств федерального бюджета , чел.                                      </t>
  </si>
  <si>
    <t>Количество подготовленных проектов или предложений по внесению изменений и дополнений в нормативные правовые акты, регулирующие сферу малого и среднего предпринимательства, ед.</t>
  </si>
  <si>
    <t>Количество проведенных образовательных мероприятий  для субъектов малого и среднего предпринимательства и иных организаций, ед.</t>
  </si>
  <si>
    <t xml:space="preserve">Количество  муниципальных правовых актов по вопросам охраны труда, ед. </t>
  </si>
  <si>
    <t>Количество субъектов малого и среднего предпринимательства, включенных в реестр субъектов малого и среднего предпринимательства  – получателей  поддержки, ед.</t>
  </si>
  <si>
    <t>Наименование  показателя результата реализации программы, ед. измерения</t>
  </si>
  <si>
    <t xml:space="preserve">Расчет показателей результатов  реализации муниципальной программы </t>
  </si>
  <si>
    <t xml:space="preserve">Расчет </t>
  </si>
  <si>
    <t>Итоговое значение</t>
  </si>
  <si>
    <t>Расчетная формула,
 описание расчета</t>
  </si>
  <si>
    <t>32/32*100</t>
  </si>
  <si>
    <t>Показатель рассчитан прямым счетом, исходя из перечня муниципальных программ, подлежащих исполнению начиная с 2014 года.</t>
  </si>
  <si>
    <t>Показатель рассчитан прямым счетом, исходя 
из количества вопросов местного значения и переданных отдельных государственных полномочий в соответствии 
с положениями о структурных подразделениях</t>
  </si>
  <si>
    <t>Степень соблюдения административного регламента при осуществлении защиты прав потребителей, %</t>
  </si>
  <si>
    <t>Организация содействия развитию малого и среднего предпринимательства на территории города Сургута, да/нет</t>
  </si>
  <si>
    <t>Степень соблюдения требований, установленных Федеральным законом от 11.11.2003 № 138 "О лотереях", %</t>
  </si>
  <si>
    <t xml:space="preserve">Программные мероприятия, 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</si>
  <si>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</si>
  <si>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</si>
  <si>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</si>
  <si>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</si>
  <si>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</si>
  <si>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</si>
  <si>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</si>
  <si>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</si>
  <si>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Наименование</t>
  </si>
  <si>
    <t xml:space="preserve"> за счет межбюджетных трансфертов из окружного бюджета</t>
  </si>
  <si>
    <t>за счет межбюджетных трансфертов из окружного бюджета</t>
  </si>
  <si>
    <t xml:space="preserve">за счет средств местного бюджета </t>
  </si>
  <si>
    <t>всего, в том числе</t>
  </si>
  <si>
    <t>Объем финансирования
(всего, руб.)</t>
  </si>
  <si>
    <t xml:space="preserve">департамент городского хозяйства </t>
  </si>
  <si>
    <t xml:space="preserve">департамент образования </t>
  </si>
  <si>
    <t xml:space="preserve">департамент образования  </t>
  </si>
  <si>
    <t xml:space="preserve">управление физической культуры и спорта </t>
  </si>
  <si>
    <t>управление физической культуры и спорта</t>
  </si>
  <si>
    <t xml:space="preserve">отдел по организации работы комиссии
по делам несовершеннолетних, защите их прав </t>
  </si>
  <si>
    <t xml:space="preserve">отдел по организации работы комиссии 
по делам несовершеннолетних, защите их прав </t>
  </si>
  <si>
    <t>отдел по организации работы комиссии
по делам несовершеннолетних, защите их прав</t>
  </si>
  <si>
    <t>департамент образования</t>
  </si>
  <si>
    <t>Цель программы: снижение уровня преступности</t>
  </si>
  <si>
    <t>Задача  2. Создание условий для деятельности субъектов профилактики наркомании. Реализация профилактического комплекса мер в антинаркотической деятельности</t>
  </si>
  <si>
    <t xml:space="preserve">Объем финансирования соадминистратора
МКУ «ХЭУ»
</t>
  </si>
  <si>
    <t xml:space="preserve">Объем финансирования соадминистратора
МКУ «Управление информационных технологий и связи города Сургута»
</t>
  </si>
  <si>
    <t xml:space="preserve">Мероприятие 1.5.4.
Определение перечня должностных лиц Администрации города, уполномоченных составлять протоколы об административных правонарушениях, предусмотренных пунктом 2 ст. 48 Закона ХМАО-Югры "Об административных правонарушениях"
</t>
  </si>
  <si>
    <t>Мероприятие. 1.6.1. 
Обеспечение бесперебойного функционирования оборудования систем видеонаблюдения и фото-видеофиксации АПК "Безопасный город"</t>
  </si>
  <si>
    <t>департамент имущественных и земельных отношений</t>
  </si>
  <si>
    <t>Приложение 2
к постановлению
Администрации города 
от ________________ № _________</t>
  </si>
  <si>
    <t>Ответственный (администратор                                                 или соадминистратор)</t>
  </si>
  <si>
    <t>объем финансирования муниципальной программы «Профилактика правонарушений в городе Сургуте на период до 2030 года»</t>
  </si>
  <si>
    <t>Основное мероприятие 1.5.
Осуществление отдельных государственных полномочий по созданию и обеспечению деятельности административной комиссии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Законом ХМАО-Югры "Об административных правонарушениях"(целевой показатель № 3 из таблицы № 1)</t>
  </si>
  <si>
    <t>Основное мероприятие  2.7. 
Культурно-массовые мероприятия, способствующие формированию здорового образа жизни, в том числе противодействующие наркозависимости (целевой показатель № 5 из таблицы № 1)</t>
  </si>
  <si>
    <t>Мероприятие 2.8.1. 
 Открытое первенство города Сургута по баскетболу среди девушек, в рамках кампании «Спорт против наркотиков»</t>
  </si>
  <si>
    <t xml:space="preserve">Мероприятие  2.8.3. 
Реализация комплекса мер первичной профилактики наркомании 
и формированию здорового образа жизни. Акция «Здоровое поколение» 
</t>
  </si>
  <si>
    <t>Мероприятие  2.8.6.
Открытый городской турнир по русским шашкам среди юношей и девушек в рамках компании "Спорт против наркотиков" (основная быстрая и молниеносная программы)</t>
  </si>
  <si>
    <t>Основное мероприятие  2.9. 
Тематические часы (встречи с сотрудниками полиции, родительские собрания и т.д.) (целевой показатель № 5 из таблицы № 1)</t>
  </si>
  <si>
    <t xml:space="preserve">Основное мероприятие  2.10.
Проведение социально-психологического тестирования обучающихся муниципальных бюджетных общеобразовательных учреждений, направленного на раннее выявление незаконного потребления наркотических средств и психотропных веществ (целевой показатель № 5 из таблицы № 1)
</t>
  </si>
  <si>
    <t>Основное мероприятие 2.12. 
Дискуссионный круглый стол «наркомания – болезнь или преступление?» (целевой показатель № 5 из таблицы № 1)</t>
  </si>
  <si>
    <t xml:space="preserve">Основное мероприятие 2.13. 
Организация и проведение мероприятий в клубах и центрах по месту жительства, направленных на профилактику незаконного потребления наркотических и психотропных веществ, наркомании и токсикомании, а также мероприятий, направленных на формирование здорового образа жизни (целевой показатель 
№ 5 из таблицы № 1) </t>
  </si>
  <si>
    <t>Основное мероприятие  2.1.  
Мониторинг наркоситуации в городе (целевой показатель № 5 из таблицы № 1)</t>
  </si>
  <si>
    <t xml:space="preserve">Основное мероприятие 2.6. 
Реализация курса по профилактике употребления наркотических средств и психотропных веществ "Я принимаю вызов!" для обучающихся 5 - 9 классов (целевой показатель № 5 из таблицы № 1) </t>
  </si>
  <si>
    <t xml:space="preserve">Основное мероприятие 1.2.
Материальное стимулирование граждан, являющихся членами народных дружин, участвующих в мероприятиях по охране общественного порядка на территории муниципального образования городской округ город Сургут (целевой показатель № 2 из таблицы № 1) </t>
  </si>
  <si>
    <t xml:space="preserve">Основное мероприятие 1.3. 
Проведение ежегодного конкурса  народных дружинников (целевой показатель № 2 из таблицы № 1) </t>
  </si>
  <si>
    <t xml:space="preserve">Основное мероприятие 1.4.  
Выплата компенсации за проезд в общественном транспорте гражданам, являющихся членами народных дружин  (целевой показатель № 2 из таблицы № 1) </t>
  </si>
  <si>
    <t xml:space="preserve">управление по вопросам общественной безопасности
</t>
  </si>
  <si>
    <t xml:space="preserve">Основное мероприятие 1.6.
Обеспечение бесперебойного функционирования и развития оборудования систем видеонаблюдения и фото-видеофиксации АПК "Безопасный город" (целевой показатель № 1,2 из таблицы № 1) </t>
  </si>
  <si>
    <t>департамент архитектуры и градостроительства</t>
  </si>
  <si>
    <t>управление по вопросам общественной безопасности</t>
  </si>
  <si>
    <t xml:space="preserve">управление по делам гражданской обороны и чрезвычайным ситуациям
</t>
  </si>
  <si>
    <t>Мероприятие  2.8.2.
Городской турнир по спортивной борьбе (греко-римская борьба) среди юношей в рамках кампании "Спорт против наркотиков"</t>
  </si>
  <si>
    <t>Мероприятие  2.8.4. 
Городской турнир по ушу в рамках кампании "Спорт против наркотиков"</t>
  </si>
  <si>
    <t>Мероприятие  2.8.5.
 Городской турнир по художественной гимнастике в рамках кампании "Спорт против наркотиков"</t>
  </si>
  <si>
    <t>Мероприятие  2.8.8. 
Семейные соревнования по скалолазанию, в рамках кампании "Спорт против наркотиков"</t>
  </si>
  <si>
    <t xml:space="preserve">Основное мероприятие 2.14.
Городская акция "PROживи", приуроченная к Международному Дню борьбы с наркоманией и незаконным оборотом наркотиков (совместно с общественными организациями, занимающиеся антинаркотической профилактической работой, в том числе - добровольческой) (целевой показатель № 5 из таблицы № 1) </t>
  </si>
  <si>
    <t xml:space="preserve">Общий объем финансирования
программы - всего,
в том числе  </t>
  </si>
  <si>
    <t>Мероприятие  2.8.7.
Легкоатлетический пробег, посвященный Международному дню борьбы с наркоманией и незаконным оборотом наркотиков</t>
  </si>
  <si>
    <t>департамент массовых коммуникаций и аналитики</t>
  </si>
  <si>
    <t xml:space="preserve">управление по вопросам общественной безопасности                      
</t>
  </si>
  <si>
    <t xml:space="preserve">Основное мероприятие 2.16. 
Организация и проведение мероприятий правового просветительского характера для населения, в том числе для целевых групп - наркозависимые и их окружение, лица, состоящие на профилактических учетах, в том числе несовершеннолетние, о предусмотренной законодательством ответственности за немедицинское потребление наркотических средств и психотропных веществ, их незаконный оборот, а также за уклонение от исполнения возложенной судом обязанностей пройти диагностику, лечение от наркомании и (или) реабилитацию (целевой показатель 
№ 5 из таблицы № 1) </t>
  </si>
  <si>
    <t>Основное мероприятие 2.17. 
Оказание социально-ориентированным некоммерческим организациям, осуществляющим свою деятельность и реализующим проекты в сфере профилактики социально опасных форм поведения граждан, мероприятий по медицинской реабилитации и социальной реабилитации, социальной и трудовой реинтеграции лиц, осуществляющих незаконное потребление наркотических средств или психотропных веществ, имущественной, консультационной, информационной поддержки, а также поддержки в области подготовки, дополнительного профессионального образования работников и добровольцев (волонтеров)  (целевой показатель № 5 из таблицы № 1)</t>
  </si>
  <si>
    <t xml:space="preserve">Основное мероприятие 2.18.                                                      Развитие и поддержка добровольческого (волонтерского) антинаркотического движения (целевой показатель № 5 из таблицы № 1)      </t>
  </si>
  <si>
    <t xml:space="preserve">департамент культуры и молодёжной политики  </t>
  </si>
  <si>
    <t xml:space="preserve">департамент культуры и молодёжной политики </t>
  </si>
  <si>
    <t>Мероприятие 1.5.2. 
Материально-техническое обеспечение деятельности административной комиссии</t>
  </si>
  <si>
    <t xml:space="preserve">Мероприятие 1.5.3. 
Информационно-коммуникационное обеспечение деятельности административной комиссии  </t>
  </si>
  <si>
    <t>Мероприятие 1.5.1. 
Содержание аппарата  административной комиссии</t>
  </si>
  <si>
    <t>Основное мероприятие 1.1.
Создание условий для  деятельности народных дружин (целевой показатель № 2 из таблицы № 1)</t>
  </si>
  <si>
    <t xml:space="preserve">Основное мероприятие 1.7. 
Техническое обслуживание и ремонт системы контроля за транспортными потоками "Навигация" (целевой показатель № 1, 2 из таблицы № 1) </t>
  </si>
  <si>
    <t xml:space="preserve">Основное мероприятие 1.8. 
Аренда помещения в целях предоставления для работы на обслуживаемом административном участке сотруднику, замещающему должность участкового уполномоченного Полиции УМВД России по городу Сургуту  (целевой показатель № 1 из таблицы № 1) </t>
  </si>
  <si>
    <t xml:space="preserve">Основное мероприятие 1.9.
Ремонт помещений для размещения участковых пунктов полиции (целевой показатель № 1 из таблицы № 1) </t>
  </si>
  <si>
    <t>Основное мероприятие 1.10.                        Приобретение нежилых помещений для размещения участковых уполномоченных полиции (целевой показатель № 1 из таблицы № 1)</t>
  </si>
  <si>
    <t xml:space="preserve">Основное мероприятие 1.11.
Обеспечение охраны общественного порядка при проведении общегородских, праздничных, культурно-массовых и спортивных мероприятий (целевой показатель № 2 из таблицы № 1) </t>
  </si>
  <si>
    <t xml:space="preserve">Основное мероприятие 2.4.
Реализация Комплексного плана межведомственных профилактических мероприятий антинаркотической направленности и популяризации здорового образа жизни на территории города Сургута на 2023-2025 годы (целевой показатель № 5 из таблицы № 1) </t>
  </si>
  <si>
    <t>Основное мероприятие 2.15.
Создание  и распространение социальной рекламы, направленной на профилактику незаконного потребления наркотических средств и психотропных веществ, а также на формирование здорового образа жизни (целевой показатель № 5 из таблицы № 1)</t>
  </si>
  <si>
    <t xml:space="preserve">Основное мероприятие  2.8.
Организация и проведение спортивных мероприятий, направленных на первичную профилактику наркомании и формированию здорового образа жизни (целевой показатель 
№ 5 из таблицы № 1) </t>
  </si>
  <si>
    <t xml:space="preserve">Основное мероприятие  2.3. 
Реализация комплекса профилактических мероприятий для обучающихся, их родителей (законных представителей), педагогов, пропагандирующих здоровый образ жизни, направленных на информирование об административной и уголовной ответственности несовершеннолетних за потребление, приобретение, хранение наркотических средств и психотропных веществ, признаках их потребления, негативных последствиях потребления для здоровья подростка, местах реабилитации наркозависимых (целевой показатель № 5 из таблицы № 1) </t>
  </si>
  <si>
    <t xml:space="preserve">Основное мероприятие 1.12.                                                               Организация семинара для специалистов психолого-педагогического и медико-социального сопровождения несовершеннолетних, находящихся в социально-опасном положении (целевой показатель № 4 из таблицы № 1)  </t>
  </si>
  <si>
    <t xml:space="preserve">Основное мероприятие 1.13.
Реализация межведомственного плана профилактических мероприятий с обучающимися муниципальных бюджетных общеобразовательных учреждений на учебный год
(целевой показатель № 4 из таблицы № 1) </t>
  </si>
  <si>
    <t xml:space="preserve">Основное мероприятие  1.14.
Размещение на официальных страницах образовательных учреждений в социальных сетях в информационно-телекоммуникационной сети "Интернет" информации по профилактике безнадзорности и правонарушений несовершеннолетних (целевой показатель № 4 из таблицы № 1) </t>
  </si>
  <si>
    <t xml:space="preserve">Основное мероприятие  1.15.
Участие специалистов в межведомственных семинарах по проблеме профилактики безнадзорности и правонарушений несовершеннолетних
(целевой показатель № 4 из таблицы № 1) </t>
  </si>
  <si>
    <t xml:space="preserve">Основное мероприятие  1.17.
Реализация переданного отдельного государственного полномочия по созданию и осуществлению деятельности комиссии по делам несовершеннолетних и защите их прав  
(целевой показатель № 3 из таблицы № 1) </t>
  </si>
  <si>
    <t xml:space="preserve">Мероприятие 1.17.1. 
Содержание аппарата комиссии по делам несовершеннолетних и защите их прав
 </t>
  </si>
  <si>
    <t xml:space="preserve">Мероприятие  1.17.2.
Материально-техническое обеспечение деятельности  комиссии по делам несовершеннолетних и защите их прав 
 </t>
  </si>
  <si>
    <t xml:space="preserve">Мероприятие 1.17.3.
Информационно-коммуникационное обеспечение деятельности  комиссии по делам несовершеннолетних и защите их прав 
 </t>
  </si>
  <si>
    <t xml:space="preserve">Основное мероприятие  1.18.
Оказание помощи в трудовом и  бытовом устройстве, а так же в социальной реабилитации несовершеннолетних и членов их семей (целевой показатель № 3 из таблицы № 1) </t>
  </si>
  <si>
    <t xml:space="preserve">Основное мероприятие 1.19.
Распространение методической и информационной продукции, тиражируемой территориальной комиссией по делам несовершеннолетних и защити их прав 
(целевой показатель № 3 из таблицы № 1) </t>
  </si>
  <si>
    <t xml:space="preserve">Основное мероприятие 1.20.
Взаимодействие с некомерческими организациями, чья основная деятельность связана с профилактикой социально опасных форм поведения граждан в рамках деятельности коллегиальных органов (целевой показатель № 4 из таблицы № 1) </t>
  </si>
  <si>
    <t xml:space="preserve">Основное мероприятие  1.22.
Размещение на официальном портале Администрации города интерактивной  карты безопасности (целевой показатель № 1 из таблицы № 1) </t>
  </si>
  <si>
    <t xml:space="preserve">Основное мероприятие  1.24.
Реализация плана профилактических мероприятий по формированию культуры безопасного использования компьютерных технологий, расчетных банковских карт, социальных сетей на территории муниципального образования городской округ Сургут (целевой показатель № 1 из таблицы № 1) </t>
  </si>
  <si>
    <t xml:space="preserve">Основное мероприятие 1.21.                                         Исполнение мероприятий Комплекса мер по профилактике безнадзорности, преступлений и правонарушений несовершеннолетних, самовольных уходов, семейного неблагополучия, а также обеспечению комплексной безопасности несовершеннолетних на 2021-2025 годы на территории муниципального образования городской округ Сургут  Ханты-Мансийского автономного округа – Югры  (целевой показатель № 4 из таблицы № 1)                                                                               </t>
  </si>
  <si>
    <t>Задача 1. Создание и совершенствование условий для обеспечения общественного порядка, в том числе с участием граждан</t>
  </si>
  <si>
    <t xml:space="preserve">Основное мероприятие 2.5.
Спартакиада студенческой молодёжи (целевой показатель № 5 из таблицы № 1) </t>
  </si>
  <si>
    <t>Основное мероприятие 2.11. 
Публикации по профилактике употребления психоактивных веществ (целевой показатель № 5 из таблицы № 1) .</t>
  </si>
  <si>
    <t xml:space="preserve">Основное мероприятие  1.23.
Правовое просвещение и правовое информирование граждан. Реализация плана мероприятий по правовому просвещению граждан в городе Сургуте на период до 2023 года, утвержденного распоряжением Администрации города от 19.02.2019 № 270 (целевой показатель № 1 из таблицы № 1) </t>
  </si>
  <si>
    <t>В том числе по годам</t>
  </si>
  <si>
    <t>Таблица 2</t>
  </si>
  <si>
    <t xml:space="preserve">                Приложение 2 
                к постановлению
                Администрации города
                от __________________ № _______</t>
  </si>
  <si>
    <t>муниципальное казенное учреждение "Хозяйственно-эксплуатационное управление"</t>
  </si>
  <si>
    <t>муниципальное казённое учреждение "Управление информационных технологий и связи города Сургута"</t>
  </si>
  <si>
    <t xml:space="preserve">департамент массовых коммуникаций и аналитики </t>
  </si>
  <si>
    <t xml:space="preserve">департамент образования,                           управление физической культуры и спорта </t>
  </si>
  <si>
    <t xml:space="preserve">департамент массовых коммуникаций и аналитики,                          управление по вопросам общественной безопасности
</t>
  </si>
  <si>
    <t xml:space="preserve">управление по вопросам общественной безопасности,                                                            департамент культуры и молодёжной политики </t>
  </si>
  <si>
    <t xml:space="preserve">департамент массовых коммуникаций и аналитики,
управление по вопросам общественной безопасности  </t>
  </si>
  <si>
    <t>департамент культуры и молодёжной политики</t>
  </si>
  <si>
    <t xml:space="preserve">Основное мероприятие  1.16.
Оказание социально-психологической помощи учащимся, имеющим проблемы в поведении и обучении  (целевой показатель № 4 из таблицы № 1) </t>
  </si>
  <si>
    <t xml:space="preserve">Основное мероприятие  2.2.  
Организация и проведение пресс-конференций, брифингов с участием представителей Администрации города, СМИ, силовых структур, учреждений системы здравоохранения, членов Антинаркотической комиссии, на темы профилактики наркомании и пропаганды здорового образа жизни (целевой показатель   № 5 из таблицы № 1)  </t>
  </si>
  <si>
    <t xml:space="preserve">Объем финансирования соадминистратора «Управление по делам гражданской обороны и чрезвычайным ситуациям»
</t>
  </si>
  <si>
    <t xml:space="preserve">Объем финансирования  соадминистратора
«Департамент массовых коммуникаций и аналитики»
</t>
  </si>
  <si>
    <t xml:space="preserve">Объем финансирования соадминистратора
«Отдел организации работы комиссии по делам несовершеннолетних, защите их прав»
</t>
  </si>
  <si>
    <t>Объем финансирования  администратора «Управление по вопросам общественной безопасности»</t>
  </si>
  <si>
    <t xml:space="preserve">Объем финансирования  соадминистратора «Департамент имущественных и земельных отношений»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</si>
</sst>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8"/>
      <name val="Calibri"/>
      <family val="2"/>
    </font>
    <font>
      <sz val="11"/>
      <color indexed="8"/>
      <name val="Calibri"/>
      <family val="2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1"/>
      <color indexed="8"/>
      <name val="Calibri"/>
      <family val="2"/>
    </font>
    <font>
      <sz val="13"/>
      <name val="Calibri"/>
      <family val="2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26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b/>
      <sz val="26"/>
      <name val="Times New Roman"/>
      <family val="1"/>
      <charset val="204"/>
    </font>
    <font>
      <sz val="11"/>
      <name val="Calibri"/>
      <family val="2"/>
      <scheme val="minor"/>
    </font>
    <font>
      <sz val="36"/>
      <color theme="1"/>
      <name val="Calibri"/>
      <family val="2"/>
      <scheme val="minor"/>
    </font>
    <font>
      <sz val="2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5" fontId="9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2" fillId="0" borderId="0"/>
    <xf numFmtId="0" fontId="11" fillId="0" borderId="0"/>
    <xf numFmtId="166" fontId="4" fillId="0" borderId="0" applyFont="0" applyFill="0" applyBorder="0" applyAlignment="0" applyProtection="0"/>
    <xf numFmtId="0" fontId="1" fillId="0" borderId="0"/>
  </cellStyleXfs>
  <cellXfs count="114">
    <xf numFmtId="0" fontId="0" fillId="0" borderId="0" xfId="0"/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horizontal="center" vertical="center"/>
    </xf>
    <xf numFmtId="168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5" fillId="2" borderId="1" xfId="3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5" xfId="0" applyFont="1" applyFill="1" applyBorder="1" applyAlignment="1">
      <alignment vertical="center"/>
    </xf>
    <xf numFmtId="0" fontId="13" fillId="0" borderId="0" xfId="0" applyFont="1" applyFill="1" applyBorder="1" applyAlignment="1">
      <alignment vertical="top" wrapText="1"/>
    </xf>
    <xf numFmtId="0" fontId="13" fillId="0" borderId="5" xfId="0" applyFont="1" applyFill="1" applyBorder="1" applyAlignment="1">
      <alignment vertical="top" wrapText="1"/>
    </xf>
    <xf numFmtId="164" fontId="13" fillId="0" borderId="0" xfId="0" applyNumberFormat="1" applyFont="1" applyFill="1" applyBorder="1" applyAlignment="1">
      <alignment vertical="center"/>
    </xf>
    <xf numFmtId="0" fontId="14" fillId="0" borderId="0" xfId="0" applyNumberFormat="1" applyFont="1" applyFill="1" applyAlignment="1">
      <alignment vertical="center"/>
    </xf>
    <xf numFmtId="0" fontId="13" fillId="0" borderId="0" xfId="0" applyNumberFormat="1" applyFont="1" applyFill="1" applyAlignment="1">
      <alignment vertical="top" wrapText="1"/>
    </xf>
    <xf numFmtId="0" fontId="13" fillId="0" borderId="0" xfId="0" applyFont="1" applyFill="1" applyAlignment="1">
      <alignment vertical="center"/>
    </xf>
    <xf numFmtId="0" fontId="15" fillId="0" borderId="0" xfId="0" applyNumberFormat="1" applyFont="1" applyFill="1" applyAlignment="1">
      <alignment horizontal="right" vertical="center"/>
    </xf>
    <xf numFmtId="0" fontId="13" fillId="0" borderId="2" xfId="0" applyFont="1" applyFill="1" applyBorder="1" applyAlignment="1">
      <alignment vertical="center"/>
    </xf>
    <xf numFmtId="0" fontId="13" fillId="0" borderId="1" xfId="5" applyNumberFormat="1" applyFont="1" applyFill="1" applyBorder="1" applyAlignment="1">
      <alignment horizontal="left" vertical="top" wrapText="1"/>
    </xf>
    <xf numFmtId="0" fontId="16" fillId="0" borderId="0" xfId="0" applyFont="1" applyFill="1" applyAlignment="1">
      <alignment vertical="center"/>
    </xf>
    <xf numFmtId="0" fontId="16" fillId="0" borderId="1" xfId="0" applyFont="1" applyFill="1" applyBorder="1" applyAlignment="1">
      <alignment vertical="center"/>
    </xf>
    <xf numFmtId="0" fontId="16" fillId="0" borderId="3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3" fillId="0" borderId="3" xfId="0" applyFont="1" applyFill="1" applyBorder="1" applyAlignment="1">
      <alignment vertical="center"/>
    </xf>
    <xf numFmtId="166" fontId="13" fillId="0" borderId="1" xfId="5" applyFont="1" applyFill="1" applyBorder="1" applyAlignment="1">
      <alignment horizontal="left" vertical="top" wrapText="1"/>
    </xf>
    <xf numFmtId="164" fontId="13" fillId="0" borderId="0" xfId="0" applyNumberFormat="1" applyFont="1" applyFill="1" applyAlignment="1">
      <alignment vertical="center"/>
    </xf>
    <xf numFmtId="166" fontId="13" fillId="0" borderId="2" xfId="5" applyFont="1" applyFill="1" applyBorder="1" applyAlignment="1">
      <alignment horizontal="left" vertical="top" wrapText="1"/>
    </xf>
    <xf numFmtId="0" fontId="13" fillId="0" borderId="0" xfId="0" applyNumberFormat="1" applyFont="1" applyFill="1" applyBorder="1" applyAlignment="1">
      <alignment vertical="top" wrapText="1"/>
    </xf>
    <xf numFmtId="0" fontId="13" fillId="0" borderId="3" xfId="0" applyNumberFormat="1" applyFont="1" applyFill="1" applyBorder="1" applyAlignment="1">
      <alignment horizontal="left" vertical="top" wrapText="1"/>
    </xf>
    <xf numFmtId="0" fontId="13" fillId="0" borderId="1" xfId="0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vertical="top" wrapText="1"/>
    </xf>
    <xf numFmtId="0" fontId="13" fillId="3" borderId="1" xfId="0" applyNumberFormat="1" applyFont="1" applyFill="1" applyBorder="1" applyAlignment="1">
      <alignment horizontal="left" vertical="top" wrapText="1"/>
    </xf>
    <xf numFmtId="0" fontId="13" fillId="3" borderId="0" xfId="0" applyFont="1" applyFill="1" applyAlignment="1">
      <alignment vertical="center"/>
    </xf>
    <xf numFmtId="0" fontId="16" fillId="3" borderId="1" xfId="0" applyFont="1" applyFill="1" applyBorder="1" applyAlignment="1">
      <alignment vertical="center"/>
    </xf>
    <xf numFmtId="3" fontId="13" fillId="0" borderId="1" xfId="0" applyNumberFormat="1" applyFont="1" applyFill="1" applyBorder="1" applyAlignment="1">
      <alignment horizontal="center" vertical="top" wrapText="1"/>
    </xf>
    <xf numFmtId="166" fontId="13" fillId="0" borderId="3" xfId="5" applyFont="1" applyFill="1" applyBorder="1" applyAlignment="1">
      <alignment vertical="top" wrapText="1"/>
    </xf>
    <xf numFmtId="166" fontId="13" fillId="0" borderId="1" xfId="5" applyFont="1" applyFill="1" applyBorder="1" applyAlignment="1">
      <alignment vertical="top" wrapText="1"/>
    </xf>
    <xf numFmtId="166" fontId="13" fillId="3" borderId="1" xfId="5" applyFont="1" applyFill="1" applyBorder="1" applyAlignment="1">
      <alignment vertical="top" wrapText="1"/>
    </xf>
    <xf numFmtId="3" fontId="14" fillId="0" borderId="0" xfId="0" applyNumberFormat="1" applyFont="1" applyFill="1" applyAlignment="1">
      <alignment horizontal="center" vertical="top"/>
    </xf>
    <xf numFmtId="3" fontId="16" fillId="0" borderId="0" xfId="0" applyNumberFormat="1" applyFont="1" applyFill="1" applyAlignment="1">
      <alignment horizontal="center" vertical="top"/>
    </xf>
    <xf numFmtId="166" fontId="13" fillId="3" borderId="3" xfId="5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horizontal="left" vertical="top" wrapText="1"/>
    </xf>
    <xf numFmtId="0" fontId="13" fillId="0" borderId="1" xfId="0" applyNumberFormat="1" applyFont="1" applyFill="1" applyBorder="1" applyAlignment="1">
      <alignment horizontal="left" vertical="top" wrapText="1"/>
    </xf>
    <xf numFmtId="0" fontId="13" fillId="0" borderId="1" xfId="0" applyNumberFormat="1" applyFont="1" applyFill="1" applyBorder="1" applyAlignment="1">
      <alignment vertical="top" wrapText="1"/>
    </xf>
    <xf numFmtId="166" fontId="13" fillId="0" borderId="3" xfId="5" applyFont="1" applyFill="1" applyBorder="1" applyAlignment="1">
      <alignment horizontal="left" vertical="top" wrapText="1"/>
    </xf>
    <xf numFmtId="166" fontId="13" fillId="0" borderId="1" xfId="5" applyFont="1" applyFill="1" applyBorder="1" applyAlignment="1">
      <alignment vertical="top" wrapText="1"/>
    </xf>
    <xf numFmtId="166" fontId="13" fillId="0" borderId="1" xfId="5" applyFont="1" applyFill="1" applyBorder="1" applyAlignment="1">
      <alignment vertical="top" wrapText="1"/>
    </xf>
    <xf numFmtId="166" fontId="13" fillId="0" borderId="3" xfId="5" applyFont="1" applyFill="1" applyBorder="1" applyAlignment="1">
      <alignment vertical="top" wrapText="1"/>
    </xf>
    <xf numFmtId="166" fontId="13" fillId="0" borderId="1" xfId="5" applyFont="1" applyFill="1" applyBorder="1" applyAlignment="1">
      <alignment vertical="top" wrapText="1"/>
    </xf>
    <xf numFmtId="0" fontId="13" fillId="0" borderId="1" xfId="0" applyNumberFormat="1" applyFont="1" applyFill="1" applyBorder="1" applyAlignment="1">
      <alignment horizontal="left" vertical="top" wrapText="1"/>
    </xf>
    <xf numFmtId="0" fontId="13" fillId="0" borderId="1" xfId="0" applyNumberFormat="1" applyFont="1" applyFill="1" applyBorder="1" applyAlignment="1">
      <alignment vertical="top" wrapText="1"/>
    </xf>
    <xf numFmtId="0" fontId="15" fillId="0" borderId="0" xfId="0" applyNumberFormat="1" applyFont="1" applyFill="1" applyAlignment="1">
      <alignment horizontal="left" vertical="top" wrapText="1"/>
    </xf>
    <xf numFmtId="166" fontId="13" fillId="3" borderId="1" xfId="5" applyFont="1" applyFill="1" applyBorder="1" applyAlignment="1">
      <alignment horizontal="left" vertical="top" wrapText="1"/>
    </xf>
    <xf numFmtId="0" fontId="16" fillId="3" borderId="0" xfId="0" applyFont="1" applyFill="1" applyAlignment="1">
      <alignment vertical="center"/>
    </xf>
    <xf numFmtId="0" fontId="13" fillId="3" borderId="0" xfId="0" applyFont="1" applyFill="1" applyBorder="1" applyAlignment="1">
      <alignment vertical="center"/>
    </xf>
    <xf numFmtId="0" fontId="13" fillId="3" borderId="5" xfId="0" applyFont="1" applyFill="1" applyBorder="1" applyAlignment="1">
      <alignment vertical="center"/>
    </xf>
    <xf numFmtId="0" fontId="13" fillId="3" borderId="1" xfId="0" applyFont="1" applyFill="1" applyBorder="1" applyAlignment="1">
      <alignment vertical="center"/>
    </xf>
    <xf numFmtId="0" fontId="13" fillId="0" borderId="2" xfId="0" applyNumberFormat="1" applyFont="1" applyFill="1" applyBorder="1" applyAlignment="1">
      <alignment horizontal="left" vertical="top" wrapText="1"/>
    </xf>
    <xf numFmtId="0" fontId="13" fillId="0" borderId="4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1" xfId="0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9" fontId="13" fillId="0" borderId="1" xfId="0" applyNumberFormat="1" applyFont="1" applyFill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3" fillId="0" borderId="2" xfId="0" applyFont="1" applyBorder="1" applyAlignment="1">
      <alignment vertical="top" wrapText="1"/>
    </xf>
    <xf numFmtId="0" fontId="13" fillId="0" borderId="4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13" fillId="0" borderId="1" xfId="0" applyFont="1" applyFill="1" applyBorder="1" applyAlignment="1">
      <alignment vertical="top" wrapText="1"/>
    </xf>
    <xf numFmtId="0" fontId="13" fillId="0" borderId="1" xfId="0" applyNumberFormat="1" applyFont="1" applyFill="1" applyBorder="1" applyAlignment="1">
      <alignment vertical="top" wrapText="1"/>
    </xf>
    <xf numFmtId="3" fontId="13" fillId="0" borderId="7" xfId="0" applyNumberFormat="1" applyFont="1" applyFill="1" applyBorder="1" applyAlignment="1">
      <alignment horizontal="center" vertical="top" wrapText="1"/>
    </xf>
    <xf numFmtId="3" fontId="13" fillId="0" borderId="5" xfId="0" applyNumberFormat="1" applyFont="1" applyFill="1" applyBorder="1" applyAlignment="1">
      <alignment horizontal="center" vertical="top" wrapText="1"/>
    </xf>
    <xf numFmtId="0" fontId="13" fillId="3" borderId="1" xfId="0" applyNumberFormat="1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3" xfId="0" applyFont="1" applyBorder="1" applyAlignment="1">
      <alignment vertical="top" wrapText="1"/>
    </xf>
    <xf numFmtId="0" fontId="13" fillId="0" borderId="6" xfId="0" applyNumberFormat="1" applyFont="1" applyFill="1" applyBorder="1" applyAlignment="1">
      <alignment horizontal="left" vertical="top" wrapText="1"/>
    </xf>
    <xf numFmtId="0" fontId="13" fillId="0" borderId="7" xfId="0" applyNumberFormat="1" applyFont="1" applyFill="1" applyBorder="1" applyAlignment="1">
      <alignment horizontal="left" vertical="top" wrapText="1"/>
    </xf>
    <xf numFmtId="0" fontId="13" fillId="0" borderId="5" xfId="0" applyNumberFormat="1" applyFont="1" applyFill="1" applyBorder="1" applyAlignment="1">
      <alignment horizontal="left" vertical="top" wrapText="1"/>
    </xf>
    <xf numFmtId="3" fontId="13" fillId="0" borderId="1" xfId="0" applyNumberFormat="1" applyFont="1" applyFill="1" applyBorder="1" applyAlignment="1">
      <alignment horizontal="center" vertical="top" wrapText="1"/>
    </xf>
    <xf numFmtId="0" fontId="13" fillId="0" borderId="4" xfId="0" applyNumberFormat="1" applyFont="1" applyFill="1" applyBorder="1" applyAlignment="1">
      <alignment vertical="top" wrapText="1"/>
    </xf>
    <xf numFmtId="0" fontId="13" fillId="0" borderId="3" xfId="0" applyNumberFormat="1" applyFont="1" applyFill="1" applyBorder="1" applyAlignment="1">
      <alignment vertical="top" wrapText="1"/>
    </xf>
    <xf numFmtId="0" fontId="13" fillId="0" borderId="1" xfId="0" applyNumberFormat="1" applyFont="1" applyFill="1" applyBorder="1" applyAlignment="1">
      <alignment horizontal="center" vertical="top" wrapText="1"/>
    </xf>
    <xf numFmtId="0" fontId="15" fillId="0" borderId="0" xfId="0" applyNumberFormat="1" applyFont="1" applyFill="1" applyAlignment="1">
      <alignment horizontal="center" vertical="center"/>
    </xf>
    <xf numFmtId="0" fontId="19" fillId="0" borderId="1" xfId="0" applyFont="1" applyFill="1" applyBorder="1" applyAlignment="1">
      <alignment horizontal="left" vertical="top" wrapText="1"/>
    </xf>
    <xf numFmtId="0" fontId="13" fillId="3" borderId="2" xfId="0" applyNumberFormat="1" applyFont="1" applyFill="1" applyBorder="1" applyAlignment="1">
      <alignment horizontal="left" vertical="top" wrapText="1"/>
    </xf>
    <xf numFmtId="0" fontId="13" fillId="3" borderId="4" xfId="0" applyNumberFormat="1" applyFont="1" applyFill="1" applyBorder="1" applyAlignment="1">
      <alignment horizontal="left" vertical="top" wrapText="1"/>
    </xf>
    <xf numFmtId="0" fontId="13" fillId="3" borderId="3" xfId="0" applyNumberFormat="1" applyFont="1" applyFill="1" applyBorder="1" applyAlignment="1">
      <alignment horizontal="left" vertical="top" wrapText="1"/>
    </xf>
    <xf numFmtId="0" fontId="15" fillId="0" borderId="0" xfId="0" applyNumberFormat="1" applyFont="1" applyFill="1" applyAlignment="1">
      <alignment horizontal="left" vertical="top" wrapText="1"/>
    </xf>
    <xf numFmtId="0" fontId="13" fillId="0" borderId="0" xfId="0" applyNumberFormat="1" applyFont="1" applyFill="1" applyAlignment="1">
      <alignment horizontal="center" vertical="center"/>
    </xf>
    <xf numFmtId="3" fontId="15" fillId="0" borderId="0" xfId="0" applyNumberFormat="1" applyFont="1" applyFill="1" applyAlignment="1">
      <alignment horizontal="left" vertical="top" wrapText="1"/>
    </xf>
    <xf numFmtId="0" fontId="18" fillId="0" borderId="0" xfId="0" applyFont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</cellXfs>
  <cellStyles count="7">
    <cellStyle name="Денежный 2" xfId="1"/>
    <cellStyle name="Денежный 2 2" xfId="2"/>
    <cellStyle name="Обычный" xfId="0" builtinId="0"/>
    <cellStyle name="Обычный 2" xfId="3"/>
    <cellStyle name="Обычный 2 2" xfId="6"/>
    <cellStyle name="Обычный 3" xfId="4"/>
    <cellStyle name="Финансовый" xfId="5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R217"/>
  <sheetViews>
    <sheetView tabSelected="1" view="pageBreakPreview" topLeftCell="A5" zoomScale="40" zoomScaleNormal="29" zoomScaleSheetLayoutView="40" zoomScalePageLayoutView="25" workbookViewId="0">
      <selection activeCell="L214" sqref="L214"/>
    </sheetView>
  </sheetViews>
  <sheetFormatPr defaultColWidth="9.140625" defaultRowHeight="33" x14ac:dyDescent="0.25"/>
  <cols>
    <col min="1" max="1" width="100.42578125" style="29" customWidth="1"/>
    <col min="2" max="2" width="51.140625" style="29" customWidth="1"/>
    <col min="3" max="3" width="41.7109375" style="49" customWidth="1"/>
    <col min="4" max="11" width="41.28515625" style="49" customWidth="1"/>
    <col min="12" max="12" width="51.5703125" style="29" customWidth="1"/>
    <col min="13" max="13" width="47.5703125" style="25" customWidth="1"/>
    <col min="14" max="14" width="41.85546875" style="25" customWidth="1"/>
    <col min="15" max="15" width="43.28515625" style="25" customWidth="1"/>
    <col min="16" max="16" width="13.28515625" style="25" customWidth="1"/>
    <col min="17" max="17" width="21.85546875" style="25" customWidth="1"/>
    <col min="18" max="18" width="35" style="25" bestFit="1" customWidth="1"/>
    <col min="19" max="16384" width="9.140625" style="25"/>
  </cols>
  <sheetData>
    <row r="1" spans="1:16" ht="32.450000000000003" hidden="1" customHeight="1" x14ac:dyDescent="0.25">
      <c r="A1" s="23"/>
      <c r="B1" s="23"/>
      <c r="C1" s="48"/>
      <c r="D1" s="48"/>
      <c r="E1" s="48"/>
      <c r="F1" s="48"/>
      <c r="G1" s="48"/>
      <c r="H1" s="48"/>
      <c r="I1" s="48"/>
      <c r="J1" s="105" t="s">
        <v>353</v>
      </c>
      <c r="K1" s="105"/>
      <c r="L1" s="105"/>
      <c r="M1" s="24"/>
      <c r="N1" s="24"/>
      <c r="O1" s="24"/>
      <c r="P1" s="24"/>
    </row>
    <row r="2" spans="1:16" ht="32.450000000000003" hidden="1" customHeight="1" x14ac:dyDescent="0.25">
      <c r="A2" s="23"/>
      <c r="B2" s="23" t="s">
        <v>97</v>
      </c>
      <c r="C2" s="48"/>
      <c r="D2" s="48"/>
      <c r="E2" s="48"/>
      <c r="F2" s="48"/>
      <c r="G2" s="48"/>
      <c r="H2" s="48"/>
      <c r="I2" s="48"/>
      <c r="J2" s="105"/>
      <c r="K2" s="105"/>
      <c r="L2" s="105"/>
      <c r="M2" s="24"/>
      <c r="N2" s="24"/>
      <c r="O2" s="24"/>
      <c r="P2" s="24"/>
    </row>
    <row r="3" spans="1:16" ht="141" hidden="1" customHeight="1" x14ac:dyDescent="0.25">
      <c r="A3" s="105"/>
      <c r="B3" s="105"/>
      <c r="C3" s="105"/>
      <c r="D3" s="48"/>
      <c r="E3" s="48"/>
      <c r="F3" s="48"/>
      <c r="G3" s="48"/>
      <c r="H3" s="48"/>
      <c r="I3" s="48"/>
      <c r="J3" s="105"/>
      <c r="K3" s="105"/>
      <c r="L3" s="105"/>
      <c r="M3" s="24"/>
      <c r="N3" s="24"/>
      <c r="O3" s="24"/>
      <c r="P3" s="24"/>
    </row>
    <row r="4" spans="1:16" ht="32.450000000000003" hidden="1" customHeight="1" x14ac:dyDescent="0.25">
      <c r="A4" s="105"/>
      <c r="B4" s="105"/>
      <c r="C4" s="105"/>
      <c r="D4" s="48"/>
      <c r="E4" s="48"/>
      <c r="F4" s="48"/>
      <c r="G4" s="48"/>
      <c r="H4" s="48"/>
      <c r="I4" s="48"/>
      <c r="J4" s="48"/>
      <c r="K4" s="48"/>
      <c r="L4" s="26"/>
    </row>
    <row r="5" spans="1:16" ht="279.75" customHeight="1" x14ac:dyDescent="0.7">
      <c r="A5" s="62"/>
      <c r="B5" s="62"/>
      <c r="C5" s="62"/>
      <c r="D5" s="48"/>
      <c r="E5" s="48"/>
      <c r="F5" s="48"/>
      <c r="G5" s="48"/>
      <c r="H5" s="48"/>
      <c r="I5" s="48"/>
      <c r="J5" s="107" t="s">
        <v>422</v>
      </c>
      <c r="K5" s="108"/>
      <c r="L5" s="108"/>
    </row>
    <row r="6" spans="1:16" ht="32.450000000000003" customHeight="1" x14ac:dyDescent="0.25">
      <c r="A6" s="62"/>
      <c r="B6" s="62"/>
      <c r="C6" s="62"/>
      <c r="D6" s="48"/>
      <c r="E6" s="48"/>
      <c r="F6" s="48"/>
      <c r="G6" s="48"/>
      <c r="H6" s="48"/>
      <c r="I6" s="48"/>
      <c r="J6" s="48"/>
      <c r="K6" s="48"/>
      <c r="L6" s="26"/>
    </row>
    <row r="7" spans="1:16" ht="32.25" customHeight="1" x14ac:dyDescent="0.25">
      <c r="A7" s="62"/>
      <c r="B7" s="62"/>
      <c r="C7" s="62"/>
      <c r="D7" s="48"/>
      <c r="E7" s="48"/>
      <c r="F7" s="48"/>
      <c r="G7" s="48"/>
      <c r="H7" s="48"/>
      <c r="I7" s="48"/>
      <c r="J7" s="48"/>
      <c r="K7" s="48"/>
      <c r="L7" s="26" t="s">
        <v>421</v>
      </c>
    </row>
    <row r="8" spans="1:16" ht="32.25" customHeight="1" x14ac:dyDescent="0.25">
      <c r="A8" s="62"/>
      <c r="B8" s="62"/>
      <c r="C8" s="62"/>
      <c r="D8" s="48"/>
      <c r="E8" s="48"/>
      <c r="F8" s="48"/>
      <c r="G8" s="48"/>
      <c r="H8" s="48"/>
      <c r="I8" s="48"/>
      <c r="J8" s="48"/>
      <c r="K8" s="48"/>
      <c r="L8" s="26"/>
    </row>
    <row r="9" spans="1:16" ht="51" customHeight="1" x14ac:dyDescent="0.25">
      <c r="A9" s="100" t="s">
        <v>322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</row>
    <row r="10" spans="1:16" ht="45.75" x14ac:dyDescent="0.25">
      <c r="A10" s="100" t="s">
        <v>355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</row>
    <row r="11" spans="1:16" x14ac:dyDescent="0.25">
      <c r="A11" s="106" t="s">
        <v>97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</row>
    <row r="12" spans="1:16" ht="45.75" customHeight="1" x14ac:dyDescent="0.25">
      <c r="A12" s="99" t="s">
        <v>331</v>
      </c>
      <c r="B12" s="99" t="s">
        <v>194</v>
      </c>
      <c r="C12" s="96" t="s">
        <v>336</v>
      </c>
      <c r="D12" s="87" t="s">
        <v>420</v>
      </c>
      <c r="E12" s="87"/>
      <c r="F12" s="87"/>
      <c r="G12" s="87"/>
      <c r="H12" s="87"/>
      <c r="I12" s="87"/>
      <c r="J12" s="87"/>
      <c r="K12" s="88"/>
      <c r="L12" s="99" t="s">
        <v>354</v>
      </c>
    </row>
    <row r="13" spans="1:16" ht="70.900000000000006" customHeight="1" x14ac:dyDescent="0.25">
      <c r="A13" s="99"/>
      <c r="B13" s="99"/>
      <c r="C13" s="96"/>
      <c r="D13" s="44" t="s">
        <v>323</v>
      </c>
      <c r="E13" s="44" t="s">
        <v>324</v>
      </c>
      <c r="F13" s="44" t="s">
        <v>325</v>
      </c>
      <c r="G13" s="44" t="s">
        <v>326</v>
      </c>
      <c r="H13" s="44" t="s">
        <v>327</v>
      </c>
      <c r="I13" s="44" t="s">
        <v>328</v>
      </c>
      <c r="J13" s="44" t="s">
        <v>329</v>
      </c>
      <c r="K13" s="44" t="s">
        <v>330</v>
      </c>
      <c r="L13" s="99"/>
    </row>
    <row r="14" spans="1:16" ht="35.450000000000003" customHeight="1" x14ac:dyDescent="0.25">
      <c r="A14" s="93" t="s">
        <v>346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5"/>
    </row>
    <row r="15" spans="1:16" ht="42" customHeight="1" x14ac:dyDescent="0.25">
      <c r="A15" s="93" t="s">
        <v>416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5"/>
    </row>
    <row r="16" spans="1:16" ht="65.25" customHeight="1" x14ac:dyDescent="0.25">
      <c r="A16" s="98" t="s">
        <v>392</v>
      </c>
      <c r="B16" s="38" t="s">
        <v>335</v>
      </c>
      <c r="C16" s="45">
        <f>C17+C18</f>
        <v>18552584.039999999</v>
      </c>
      <c r="D16" s="45">
        <v>906884.99</v>
      </c>
      <c r="E16" s="45">
        <v>909252.99</v>
      </c>
      <c r="F16" s="45">
        <v>918674.11</v>
      </c>
      <c r="G16" s="45">
        <f>G17+G18</f>
        <v>2429554.39</v>
      </c>
      <c r="H16" s="45">
        <f>H17+H18</f>
        <v>3129554.39</v>
      </c>
      <c r="I16" s="45">
        <f>I17+I18</f>
        <v>3129554.39</v>
      </c>
      <c r="J16" s="45">
        <f>J17+J18</f>
        <v>3479554.39</v>
      </c>
      <c r="K16" s="45">
        <f>K17+K18</f>
        <v>3639554.39</v>
      </c>
      <c r="L16" s="68" t="s">
        <v>382</v>
      </c>
    </row>
    <row r="17" spans="1:226" ht="105.75" customHeight="1" x14ac:dyDescent="0.25">
      <c r="A17" s="86"/>
      <c r="B17" s="39" t="s">
        <v>333</v>
      </c>
      <c r="C17" s="46">
        <f>SUM(D17:K17)</f>
        <v>1723165</v>
      </c>
      <c r="D17" s="47">
        <v>167000</v>
      </c>
      <c r="E17" s="47">
        <v>167000</v>
      </c>
      <c r="F17" s="46">
        <v>167000</v>
      </c>
      <c r="G17" s="46">
        <v>244433</v>
      </c>
      <c r="H17" s="46">
        <v>244433</v>
      </c>
      <c r="I17" s="46">
        <v>244433</v>
      </c>
      <c r="J17" s="46">
        <v>244433</v>
      </c>
      <c r="K17" s="46">
        <v>244433</v>
      </c>
      <c r="L17" s="69"/>
    </row>
    <row r="18" spans="1:226" ht="75" customHeight="1" x14ac:dyDescent="0.25">
      <c r="A18" s="86"/>
      <c r="B18" s="39" t="s">
        <v>334</v>
      </c>
      <c r="C18" s="46">
        <f>SUM(D18:K18)</f>
        <v>16829419.039999999</v>
      </c>
      <c r="D18" s="46">
        <v>739884.99</v>
      </c>
      <c r="E18" s="46">
        <v>752252.99</v>
      </c>
      <c r="F18" s="46">
        <v>751674.11</v>
      </c>
      <c r="G18" s="46">
        <v>2185121.39</v>
      </c>
      <c r="H18" s="46">
        <v>2885121.39</v>
      </c>
      <c r="I18" s="46">
        <v>2885121.39</v>
      </c>
      <c r="J18" s="46">
        <v>3235121.39</v>
      </c>
      <c r="K18" s="46">
        <v>3395121.39</v>
      </c>
      <c r="L18" s="70"/>
    </row>
    <row r="19" spans="1:226" ht="54.75" customHeight="1" x14ac:dyDescent="0.25">
      <c r="A19" s="86" t="s">
        <v>367</v>
      </c>
      <c r="B19" s="39" t="s">
        <v>335</v>
      </c>
      <c r="C19" s="58">
        <f>C20+C21</f>
        <v>39434000</v>
      </c>
      <c r="D19" s="45">
        <f t="shared" ref="D19:K19" si="0">D20+D21</f>
        <v>3588000</v>
      </c>
      <c r="E19" s="45">
        <f t="shared" si="0"/>
        <v>3588000</v>
      </c>
      <c r="F19" s="45">
        <v>3588000</v>
      </c>
      <c r="G19" s="45">
        <f t="shared" si="0"/>
        <v>5588000</v>
      </c>
      <c r="H19" s="45">
        <f t="shared" si="0"/>
        <v>5588000</v>
      </c>
      <c r="I19" s="45">
        <f t="shared" si="0"/>
        <v>5678000</v>
      </c>
      <c r="J19" s="45">
        <f t="shared" si="0"/>
        <v>5758000</v>
      </c>
      <c r="K19" s="45">
        <f t="shared" si="0"/>
        <v>6058000</v>
      </c>
      <c r="L19" s="68" t="s">
        <v>382</v>
      </c>
    </row>
    <row r="20" spans="1:226" s="17" customFormat="1" ht="107.25" customHeight="1" x14ac:dyDescent="0.25">
      <c r="A20" s="86"/>
      <c r="B20" s="39" t="s">
        <v>333</v>
      </c>
      <c r="C20" s="57">
        <f>SUM(D20:K20)</f>
        <v>0</v>
      </c>
      <c r="D20" s="46">
        <v>0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  <c r="J20" s="46">
        <v>0</v>
      </c>
      <c r="K20" s="46">
        <v>0</v>
      </c>
      <c r="L20" s="69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25"/>
      <c r="ER20" s="25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25"/>
      <c r="FG20" s="25"/>
      <c r="FH20" s="25"/>
      <c r="FI20" s="25"/>
      <c r="FJ20" s="25"/>
      <c r="FK20" s="25"/>
      <c r="FL20" s="25"/>
      <c r="FM20" s="25"/>
      <c r="FN20" s="25"/>
      <c r="FO20" s="25"/>
      <c r="FP20" s="25"/>
      <c r="FQ20" s="25"/>
      <c r="FR20" s="25"/>
      <c r="FS20" s="25"/>
      <c r="FT20" s="25"/>
      <c r="FU20" s="25"/>
      <c r="FV20" s="25"/>
      <c r="FW20" s="25"/>
      <c r="FX20" s="25"/>
      <c r="FY20" s="25"/>
      <c r="FZ20" s="25"/>
      <c r="GA20" s="25"/>
      <c r="GB20" s="25"/>
      <c r="GC20" s="25"/>
      <c r="GD20" s="25"/>
      <c r="GE20" s="25"/>
      <c r="GF20" s="25"/>
      <c r="GG20" s="25"/>
      <c r="GH20" s="25"/>
      <c r="GI20" s="25"/>
      <c r="GJ20" s="25"/>
      <c r="GK20" s="25"/>
      <c r="GL20" s="25"/>
      <c r="GM20" s="25"/>
      <c r="GN20" s="25"/>
      <c r="GO20" s="25"/>
      <c r="GP20" s="25"/>
      <c r="GQ20" s="25"/>
      <c r="GR20" s="25"/>
      <c r="GS20" s="25"/>
      <c r="GT20" s="25"/>
      <c r="GU20" s="25"/>
      <c r="GV20" s="25"/>
      <c r="GW20" s="25"/>
      <c r="GX20" s="25"/>
      <c r="GY20" s="25"/>
      <c r="GZ20" s="25"/>
      <c r="HA20" s="25"/>
      <c r="HB20" s="25"/>
      <c r="HC20" s="25"/>
      <c r="HD20" s="25"/>
      <c r="HE20" s="25"/>
      <c r="HF20" s="25"/>
      <c r="HG20" s="25"/>
      <c r="HH20" s="25"/>
      <c r="HI20" s="25"/>
      <c r="HJ20" s="25"/>
      <c r="HK20" s="25"/>
      <c r="HL20" s="25"/>
      <c r="HM20" s="25"/>
      <c r="HN20" s="25"/>
      <c r="HO20" s="25"/>
      <c r="HP20" s="25"/>
      <c r="HQ20" s="25"/>
      <c r="HR20" s="25"/>
    </row>
    <row r="21" spans="1:226" s="27" customFormat="1" ht="118.5" customHeight="1" x14ac:dyDescent="0.25">
      <c r="A21" s="86"/>
      <c r="B21" s="39" t="s">
        <v>334</v>
      </c>
      <c r="C21" s="57">
        <f>SUM(D21:K21)</f>
        <v>39434000</v>
      </c>
      <c r="D21" s="46">
        <v>3588000</v>
      </c>
      <c r="E21" s="46">
        <v>3588000</v>
      </c>
      <c r="F21" s="46">
        <v>3588000</v>
      </c>
      <c r="G21" s="46">
        <v>5588000</v>
      </c>
      <c r="H21" s="46">
        <v>5588000</v>
      </c>
      <c r="I21" s="46">
        <v>5678000</v>
      </c>
      <c r="J21" s="46">
        <v>5758000</v>
      </c>
      <c r="K21" s="46">
        <v>6058000</v>
      </c>
      <c r="L21" s="70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5"/>
      <c r="ED21" s="25"/>
      <c r="EE21" s="25"/>
      <c r="EF21" s="25"/>
      <c r="EG21" s="25"/>
      <c r="EH21" s="25"/>
      <c r="EI21" s="25"/>
      <c r="EJ21" s="25"/>
      <c r="EK21" s="25"/>
      <c r="EL21" s="25"/>
      <c r="EM21" s="25"/>
      <c r="EN21" s="25"/>
      <c r="EO21" s="25"/>
      <c r="EP21" s="25"/>
      <c r="EQ21" s="25"/>
      <c r="ER21" s="25"/>
      <c r="ES21" s="25"/>
      <c r="ET21" s="25"/>
      <c r="EU21" s="25"/>
      <c r="EV21" s="25"/>
      <c r="EW21" s="25"/>
      <c r="EX21" s="25"/>
      <c r="EY21" s="25"/>
      <c r="EZ21" s="25"/>
      <c r="FA21" s="25"/>
      <c r="FB21" s="25"/>
      <c r="FC21" s="25"/>
      <c r="FD21" s="25"/>
      <c r="FE21" s="25"/>
      <c r="FF21" s="25"/>
      <c r="FG21" s="25"/>
      <c r="FH21" s="25"/>
      <c r="FI21" s="25"/>
      <c r="FJ21" s="25"/>
      <c r="FK21" s="25"/>
      <c r="FL21" s="25"/>
      <c r="FM21" s="25"/>
      <c r="FN21" s="25"/>
      <c r="FO21" s="25"/>
      <c r="FP21" s="25"/>
      <c r="FQ21" s="25"/>
      <c r="FR21" s="25"/>
      <c r="FS21" s="25"/>
      <c r="FT21" s="25"/>
      <c r="FU21" s="25"/>
      <c r="FV21" s="25"/>
      <c r="FW21" s="25"/>
      <c r="FX21" s="25"/>
      <c r="FY21" s="25"/>
      <c r="FZ21" s="25"/>
      <c r="GA21" s="25"/>
      <c r="GB21" s="25"/>
      <c r="GC21" s="25"/>
      <c r="GD21" s="25"/>
      <c r="GE21" s="25"/>
      <c r="GF21" s="25"/>
      <c r="GG21" s="25"/>
      <c r="GH21" s="25"/>
      <c r="GI21" s="25"/>
      <c r="GJ21" s="25"/>
      <c r="GK21" s="25"/>
      <c r="GL21" s="25"/>
      <c r="GM21" s="25"/>
      <c r="GN21" s="25"/>
      <c r="GO21" s="25"/>
      <c r="GP21" s="25"/>
      <c r="GQ21" s="25"/>
      <c r="GR21" s="25"/>
      <c r="GS21" s="25"/>
      <c r="GT21" s="25"/>
      <c r="GU21" s="25"/>
      <c r="GV21" s="25"/>
      <c r="GW21" s="25"/>
      <c r="GX21" s="25"/>
      <c r="GY21" s="25"/>
      <c r="GZ21" s="25"/>
      <c r="HA21" s="25"/>
      <c r="HB21" s="25"/>
      <c r="HC21" s="25"/>
      <c r="HD21" s="25"/>
      <c r="HE21" s="25"/>
      <c r="HF21" s="25"/>
      <c r="HG21" s="25"/>
      <c r="HH21" s="25"/>
      <c r="HI21" s="25"/>
      <c r="HJ21" s="25"/>
      <c r="HK21" s="25"/>
      <c r="HL21" s="25"/>
      <c r="HM21" s="25"/>
      <c r="HN21" s="25"/>
      <c r="HO21" s="25"/>
      <c r="HP21" s="25"/>
      <c r="HQ21" s="25"/>
      <c r="HR21" s="25"/>
    </row>
    <row r="22" spans="1:226" s="17" customFormat="1" x14ac:dyDescent="0.25">
      <c r="A22" s="86" t="s">
        <v>368</v>
      </c>
      <c r="B22" s="39" t="s">
        <v>335</v>
      </c>
      <c r="C22" s="58">
        <f>C23+C24</f>
        <v>219775</v>
      </c>
      <c r="D22" s="46">
        <v>19510</v>
      </c>
      <c r="E22" s="46">
        <v>19510</v>
      </c>
      <c r="F22" s="46">
        <v>19510</v>
      </c>
      <c r="G22" s="46">
        <f>G23+G24</f>
        <v>28245</v>
      </c>
      <c r="H22" s="46">
        <f>H23+H24</f>
        <v>32500</v>
      </c>
      <c r="I22" s="46">
        <f>I23+I24</f>
        <v>32500</v>
      </c>
      <c r="J22" s="46">
        <f>J23+J24</f>
        <v>34000</v>
      </c>
      <c r="K22" s="46">
        <f>K23+K24</f>
        <v>34000</v>
      </c>
      <c r="L22" s="68" t="s">
        <v>382</v>
      </c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5"/>
      <c r="ED22" s="25"/>
      <c r="EE22" s="25"/>
      <c r="EF22" s="25"/>
      <c r="EG22" s="25"/>
      <c r="EH22" s="25"/>
      <c r="EI22" s="25"/>
      <c r="EJ22" s="25"/>
      <c r="EK22" s="25"/>
      <c r="EL22" s="25"/>
      <c r="EM22" s="25"/>
      <c r="EN22" s="25"/>
      <c r="EO22" s="25"/>
      <c r="EP22" s="25"/>
      <c r="EQ22" s="25"/>
      <c r="ER22" s="25"/>
      <c r="ES22" s="25"/>
      <c r="ET22" s="25"/>
      <c r="EU22" s="25"/>
      <c r="EV22" s="25"/>
      <c r="EW22" s="25"/>
      <c r="EX22" s="25"/>
      <c r="EY22" s="25"/>
      <c r="EZ22" s="25"/>
      <c r="FA22" s="25"/>
      <c r="FB22" s="25"/>
      <c r="FC22" s="25"/>
      <c r="FD22" s="25"/>
      <c r="FE22" s="25"/>
      <c r="FF22" s="25"/>
      <c r="FG22" s="25"/>
      <c r="FH22" s="25"/>
      <c r="FI22" s="25"/>
      <c r="FJ22" s="25"/>
      <c r="FK22" s="25"/>
      <c r="FL22" s="25"/>
      <c r="FM22" s="25"/>
      <c r="FN22" s="25"/>
      <c r="FO22" s="25"/>
      <c r="FP22" s="25"/>
      <c r="FQ22" s="25"/>
      <c r="FR22" s="25"/>
      <c r="FS22" s="25"/>
      <c r="FT22" s="25"/>
      <c r="FU22" s="25"/>
      <c r="FV22" s="25"/>
      <c r="FW22" s="25"/>
      <c r="FX22" s="25"/>
      <c r="FY22" s="25"/>
      <c r="FZ22" s="25"/>
      <c r="GA22" s="25"/>
      <c r="GB22" s="25"/>
      <c r="GC22" s="25"/>
      <c r="GD22" s="25"/>
      <c r="GE22" s="25"/>
      <c r="GF22" s="25"/>
      <c r="GG22" s="25"/>
      <c r="GH22" s="25"/>
      <c r="GI22" s="25"/>
      <c r="GJ22" s="25"/>
      <c r="GK22" s="25"/>
      <c r="GL22" s="25"/>
      <c r="GM22" s="25"/>
      <c r="GN22" s="25"/>
      <c r="GO22" s="25"/>
      <c r="GP22" s="25"/>
      <c r="GQ22" s="25"/>
      <c r="GR22" s="25"/>
      <c r="GS22" s="25"/>
      <c r="GT22" s="25"/>
      <c r="GU22" s="25"/>
      <c r="GV22" s="25"/>
      <c r="GW22" s="25"/>
      <c r="GX22" s="25"/>
      <c r="GY22" s="25"/>
      <c r="GZ22" s="25"/>
      <c r="HA22" s="25"/>
      <c r="HB22" s="25"/>
      <c r="HC22" s="25"/>
      <c r="HD22" s="25"/>
      <c r="HE22" s="25"/>
      <c r="HF22" s="25"/>
      <c r="HG22" s="25"/>
      <c r="HH22" s="25"/>
      <c r="HI22" s="25"/>
      <c r="HJ22" s="25"/>
      <c r="HK22" s="25"/>
      <c r="HL22" s="25"/>
      <c r="HM22" s="25"/>
      <c r="HN22" s="25"/>
      <c r="HO22" s="25"/>
      <c r="HP22" s="25"/>
      <c r="HQ22" s="25"/>
      <c r="HR22" s="25"/>
    </row>
    <row r="23" spans="1:226" s="17" customFormat="1" ht="99.75" customHeight="1" x14ac:dyDescent="0.25">
      <c r="A23" s="86"/>
      <c r="B23" s="28" t="s">
        <v>333</v>
      </c>
      <c r="C23" s="57">
        <f>SUM(D23:K23)</f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  <c r="I23" s="46">
        <v>0</v>
      </c>
      <c r="J23" s="46">
        <v>0</v>
      </c>
      <c r="K23" s="46">
        <v>0</v>
      </c>
      <c r="L23" s="69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5"/>
      <c r="ED23" s="25"/>
      <c r="EE23" s="25"/>
      <c r="EF23" s="25"/>
      <c r="EG23" s="25"/>
      <c r="EH23" s="25"/>
      <c r="EI23" s="25"/>
      <c r="EJ23" s="25"/>
      <c r="EK23" s="25"/>
      <c r="EL23" s="25"/>
      <c r="EM23" s="25"/>
      <c r="EN23" s="25"/>
      <c r="EO23" s="25"/>
      <c r="EP23" s="25"/>
      <c r="EQ23" s="25"/>
      <c r="ER23" s="25"/>
      <c r="ES23" s="25"/>
      <c r="ET23" s="25"/>
      <c r="EU23" s="25"/>
      <c r="EV23" s="25"/>
      <c r="EW23" s="25"/>
      <c r="EX23" s="25"/>
      <c r="EY23" s="25"/>
      <c r="EZ23" s="25"/>
      <c r="FA23" s="25"/>
      <c r="FB23" s="25"/>
      <c r="FC23" s="25"/>
      <c r="FD23" s="25"/>
      <c r="FE23" s="25"/>
      <c r="FF23" s="25"/>
      <c r="FG23" s="25"/>
      <c r="FH23" s="25"/>
      <c r="FI23" s="25"/>
      <c r="FJ23" s="25"/>
      <c r="FK23" s="25"/>
      <c r="FL23" s="25"/>
      <c r="FM23" s="25"/>
      <c r="FN23" s="25"/>
      <c r="FO23" s="25"/>
      <c r="FP23" s="25"/>
      <c r="FQ23" s="25"/>
      <c r="FR23" s="25"/>
      <c r="FS23" s="25"/>
      <c r="FT23" s="25"/>
      <c r="FU23" s="25"/>
      <c r="FV23" s="25"/>
      <c r="FW23" s="25"/>
      <c r="FX23" s="25"/>
      <c r="FY23" s="25"/>
      <c r="FZ23" s="25"/>
      <c r="GA23" s="25"/>
      <c r="GB23" s="25"/>
      <c r="GC23" s="25"/>
      <c r="GD23" s="25"/>
      <c r="GE23" s="25"/>
      <c r="GF23" s="25"/>
      <c r="GG23" s="25"/>
      <c r="GH23" s="25"/>
      <c r="GI23" s="25"/>
      <c r="GJ23" s="25"/>
      <c r="GK23" s="25"/>
      <c r="GL23" s="25"/>
      <c r="GM23" s="25"/>
      <c r="GN23" s="25"/>
      <c r="GO23" s="25"/>
      <c r="GP23" s="25"/>
      <c r="GQ23" s="25"/>
      <c r="GR23" s="25"/>
      <c r="GS23" s="25"/>
      <c r="GT23" s="25"/>
      <c r="GU23" s="25"/>
      <c r="GV23" s="25"/>
      <c r="GW23" s="25"/>
      <c r="GX23" s="25"/>
      <c r="GY23" s="25"/>
      <c r="GZ23" s="25"/>
      <c r="HA23" s="25"/>
      <c r="HB23" s="25"/>
      <c r="HC23" s="25"/>
      <c r="HD23" s="25"/>
      <c r="HE23" s="25"/>
      <c r="HF23" s="25"/>
      <c r="HG23" s="25"/>
      <c r="HH23" s="25"/>
      <c r="HI23" s="25"/>
      <c r="HJ23" s="25"/>
      <c r="HK23" s="25"/>
      <c r="HL23" s="25"/>
      <c r="HM23" s="25"/>
      <c r="HN23" s="25"/>
      <c r="HO23" s="25"/>
      <c r="HP23" s="25"/>
      <c r="HQ23" s="25"/>
      <c r="HR23" s="25"/>
    </row>
    <row r="24" spans="1:226" s="17" customFormat="1" ht="66" x14ac:dyDescent="0.25">
      <c r="A24" s="86"/>
      <c r="B24" s="28" t="s">
        <v>334</v>
      </c>
      <c r="C24" s="57">
        <f>SUM(D24:K24)</f>
        <v>219775</v>
      </c>
      <c r="D24" s="46">
        <v>19510</v>
      </c>
      <c r="E24" s="46">
        <v>19510</v>
      </c>
      <c r="F24" s="46">
        <v>19510</v>
      </c>
      <c r="G24" s="46">
        <v>28245</v>
      </c>
      <c r="H24" s="46">
        <v>32500</v>
      </c>
      <c r="I24" s="46">
        <v>32500</v>
      </c>
      <c r="J24" s="46">
        <v>34000</v>
      </c>
      <c r="K24" s="46">
        <v>34000</v>
      </c>
      <c r="L24" s="6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  <c r="FY24" s="29"/>
      <c r="FZ24" s="29"/>
      <c r="GA24" s="29"/>
      <c r="GB24" s="29"/>
      <c r="GC24" s="29"/>
      <c r="GD24" s="29"/>
      <c r="GE24" s="29"/>
      <c r="GF24" s="29"/>
      <c r="GG24" s="29"/>
      <c r="GH24" s="29"/>
      <c r="GI24" s="29"/>
      <c r="GJ24" s="29"/>
      <c r="GK24" s="29"/>
      <c r="GL24" s="29"/>
      <c r="GM24" s="29"/>
      <c r="GN24" s="29"/>
      <c r="GO24" s="29"/>
      <c r="GP24" s="29"/>
      <c r="GQ24" s="29"/>
      <c r="GR24" s="29"/>
      <c r="GS24" s="29"/>
      <c r="GT24" s="29"/>
      <c r="GU24" s="29"/>
      <c r="GV24" s="29"/>
      <c r="GW24" s="29"/>
      <c r="GX24" s="29"/>
      <c r="GY24" s="29"/>
      <c r="GZ24" s="29"/>
      <c r="HA24" s="29"/>
      <c r="HB24" s="29"/>
      <c r="HC24" s="29"/>
      <c r="HD24" s="29"/>
      <c r="HE24" s="29"/>
      <c r="HF24" s="29"/>
      <c r="HG24" s="29"/>
      <c r="HH24" s="29"/>
      <c r="HI24" s="29"/>
      <c r="HJ24" s="29"/>
      <c r="HK24" s="29"/>
      <c r="HL24" s="29"/>
      <c r="HM24" s="29"/>
      <c r="HN24" s="29"/>
      <c r="HO24" s="29"/>
      <c r="HP24" s="29"/>
      <c r="HQ24" s="29"/>
      <c r="HR24" s="29"/>
    </row>
    <row r="25" spans="1:226" s="17" customFormat="1" ht="36" customHeight="1" x14ac:dyDescent="0.25">
      <c r="A25" s="68" t="s">
        <v>369</v>
      </c>
      <c r="B25" s="39" t="s">
        <v>335</v>
      </c>
      <c r="C25" s="58">
        <f>C26+C27</f>
        <v>3745716</v>
      </c>
      <c r="D25" s="45">
        <v>106652</v>
      </c>
      <c r="E25" s="45">
        <v>106652</v>
      </c>
      <c r="F25" s="45">
        <v>106652</v>
      </c>
      <c r="G25" s="45">
        <f>G26+G27</f>
        <v>505760</v>
      </c>
      <c r="H25" s="45">
        <f>H26+H27</f>
        <v>610000</v>
      </c>
      <c r="I25" s="45">
        <f>I26+I27</f>
        <v>610000</v>
      </c>
      <c r="J25" s="45">
        <f>J26+J27</f>
        <v>850000</v>
      </c>
      <c r="K25" s="45">
        <f>K26+K27</f>
        <v>850000</v>
      </c>
      <c r="L25" s="69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5"/>
      <c r="DK25" s="25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5"/>
      <c r="ED25" s="25"/>
      <c r="EE25" s="25"/>
      <c r="EF25" s="25"/>
      <c r="EG25" s="25"/>
      <c r="EH25" s="25"/>
      <c r="EI25" s="25"/>
      <c r="EJ25" s="25"/>
      <c r="EK25" s="25"/>
      <c r="EL25" s="25"/>
      <c r="EM25" s="25"/>
      <c r="EN25" s="25"/>
      <c r="EO25" s="25"/>
      <c r="EP25" s="25"/>
      <c r="EQ25" s="25"/>
      <c r="ER25" s="25"/>
      <c r="ES25" s="25"/>
      <c r="ET25" s="25"/>
      <c r="EU25" s="25"/>
      <c r="EV25" s="25"/>
      <c r="EW25" s="25"/>
      <c r="EX25" s="25"/>
      <c r="EY25" s="25"/>
      <c r="EZ25" s="25"/>
      <c r="FA25" s="25"/>
      <c r="FB25" s="25"/>
      <c r="FC25" s="25"/>
      <c r="FD25" s="25"/>
      <c r="FE25" s="25"/>
      <c r="FF25" s="25"/>
      <c r="FG25" s="25"/>
      <c r="FH25" s="25"/>
      <c r="FI25" s="25"/>
      <c r="FJ25" s="25"/>
      <c r="FK25" s="25"/>
      <c r="FL25" s="25"/>
      <c r="FM25" s="25"/>
      <c r="FN25" s="25"/>
      <c r="FO25" s="25"/>
      <c r="FP25" s="25"/>
      <c r="FQ25" s="25"/>
      <c r="FR25" s="25"/>
      <c r="FS25" s="25"/>
      <c r="FT25" s="25"/>
      <c r="FU25" s="25"/>
      <c r="FV25" s="25"/>
      <c r="FW25" s="25"/>
      <c r="FX25" s="25"/>
      <c r="FY25" s="25"/>
      <c r="FZ25" s="25"/>
      <c r="GA25" s="25"/>
      <c r="GB25" s="25"/>
      <c r="GC25" s="25"/>
      <c r="GD25" s="25"/>
      <c r="GE25" s="25"/>
      <c r="GF25" s="25"/>
      <c r="GG25" s="25"/>
      <c r="GH25" s="25"/>
      <c r="GI25" s="25"/>
      <c r="GJ25" s="25"/>
      <c r="GK25" s="25"/>
      <c r="GL25" s="25"/>
      <c r="GM25" s="25"/>
      <c r="GN25" s="25"/>
      <c r="GO25" s="25"/>
      <c r="GP25" s="25"/>
      <c r="GQ25" s="25"/>
      <c r="GR25" s="25"/>
      <c r="GS25" s="25"/>
      <c r="GT25" s="25"/>
      <c r="GU25" s="25"/>
      <c r="GV25" s="25"/>
      <c r="GW25" s="25"/>
      <c r="GX25" s="25"/>
      <c r="GY25" s="25"/>
      <c r="GZ25" s="25"/>
      <c r="HA25" s="25"/>
      <c r="HB25" s="25"/>
      <c r="HC25" s="25"/>
      <c r="HD25" s="25"/>
      <c r="HE25" s="25"/>
      <c r="HF25" s="25"/>
      <c r="HG25" s="25"/>
      <c r="HH25" s="25"/>
      <c r="HI25" s="25"/>
      <c r="HJ25" s="25"/>
      <c r="HK25" s="25"/>
      <c r="HL25" s="25"/>
      <c r="HM25" s="25"/>
      <c r="HN25" s="25"/>
      <c r="HO25" s="25"/>
      <c r="HP25" s="25"/>
      <c r="HQ25" s="25"/>
      <c r="HR25" s="25"/>
    </row>
    <row r="26" spans="1:226" s="18" customFormat="1" ht="104.25" customHeight="1" x14ac:dyDescent="0.25">
      <c r="A26" s="69"/>
      <c r="B26" s="39" t="s">
        <v>333</v>
      </c>
      <c r="C26" s="57">
        <f t="shared" ref="C26:C62" si="1">SUM(D26:K26)</f>
        <v>0</v>
      </c>
      <c r="D26" s="46">
        <v>0</v>
      </c>
      <c r="E26" s="46">
        <v>0</v>
      </c>
      <c r="F26" s="46">
        <v>0</v>
      </c>
      <c r="G26" s="46">
        <v>0</v>
      </c>
      <c r="H26" s="46">
        <v>0</v>
      </c>
      <c r="I26" s="46">
        <v>0</v>
      </c>
      <c r="J26" s="46">
        <v>0</v>
      </c>
      <c r="K26" s="46">
        <v>0</v>
      </c>
      <c r="L26" s="69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5"/>
      <c r="ED26" s="25"/>
      <c r="EE26" s="25"/>
      <c r="EF26" s="25"/>
      <c r="EG26" s="25"/>
      <c r="EH26" s="25"/>
      <c r="EI26" s="25"/>
      <c r="EJ26" s="25"/>
      <c r="EK26" s="25"/>
      <c r="EL26" s="25"/>
      <c r="EM26" s="25"/>
      <c r="EN26" s="25"/>
      <c r="EO26" s="25"/>
      <c r="EP26" s="25"/>
      <c r="EQ26" s="25"/>
      <c r="ER26" s="25"/>
      <c r="ES26" s="25"/>
      <c r="ET26" s="25"/>
      <c r="EU26" s="25"/>
      <c r="EV26" s="25"/>
      <c r="EW26" s="25"/>
      <c r="EX26" s="25"/>
      <c r="EY26" s="25"/>
      <c r="EZ26" s="25"/>
      <c r="FA26" s="25"/>
      <c r="FB26" s="25"/>
      <c r="FC26" s="25"/>
      <c r="FD26" s="25"/>
      <c r="FE26" s="25"/>
      <c r="FF26" s="25"/>
      <c r="FG26" s="25"/>
      <c r="FH26" s="25"/>
      <c r="FI26" s="25"/>
      <c r="FJ26" s="25"/>
      <c r="FK26" s="25"/>
      <c r="FL26" s="25"/>
      <c r="FM26" s="25"/>
      <c r="FN26" s="25"/>
      <c r="FO26" s="25"/>
      <c r="FP26" s="25"/>
      <c r="FQ26" s="25"/>
      <c r="FR26" s="25"/>
      <c r="FS26" s="25"/>
      <c r="FT26" s="25"/>
      <c r="FU26" s="25"/>
      <c r="FV26" s="25"/>
      <c r="FW26" s="25"/>
      <c r="FX26" s="25"/>
      <c r="FY26" s="25"/>
      <c r="FZ26" s="25"/>
      <c r="GA26" s="25"/>
      <c r="GB26" s="25"/>
      <c r="GC26" s="25"/>
      <c r="GD26" s="25"/>
      <c r="GE26" s="25"/>
      <c r="GF26" s="25"/>
      <c r="GG26" s="25"/>
      <c r="GH26" s="25"/>
      <c r="GI26" s="25"/>
      <c r="GJ26" s="25"/>
      <c r="GK26" s="25"/>
      <c r="GL26" s="25"/>
      <c r="GM26" s="25"/>
      <c r="GN26" s="25"/>
      <c r="GO26" s="25"/>
      <c r="GP26" s="25"/>
      <c r="GQ26" s="25"/>
      <c r="GR26" s="25"/>
      <c r="GS26" s="25"/>
      <c r="GT26" s="25"/>
      <c r="GU26" s="25"/>
      <c r="GV26" s="25"/>
      <c r="GW26" s="25"/>
      <c r="GX26" s="25"/>
      <c r="GY26" s="25"/>
      <c r="GZ26" s="25"/>
      <c r="HA26" s="25"/>
      <c r="HB26" s="25"/>
      <c r="HC26" s="25"/>
      <c r="HD26" s="25"/>
      <c r="HE26" s="25"/>
      <c r="HF26" s="25"/>
      <c r="HG26" s="25"/>
      <c r="HH26" s="25"/>
      <c r="HI26" s="25"/>
      <c r="HJ26" s="25"/>
      <c r="HK26" s="25"/>
      <c r="HL26" s="25"/>
      <c r="HM26" s="25"/>
      <c r="HN26" s="25"/>
      <c r="HO26" s="25"/>
      <c r="HP26" s="25"/>
      <c r="HQ26" s="25"/>
      <c r="HR26" s="25"/>
    </row>
    <row r="27" spans="1:226" s="18" customFormat="1" ht="71.25" customHeight="1" x14ac:dyDescent="0.25">
      <c r="A27" s="70"/>
      <c r="B27" s="39" t="s">
        <v>334</v>
      </c>
      <c r="C27" s="57">
        <f t="shared" si="1"/>
        <v>3745716</v>
      </c>
      <c r="D27" s="45">
        <v>106652</v>
      </c>
      <c r="E27" s="45">
        <v>106652</v>
      </c>
      <c r="F27" s="45">
        <v>106652</v>
      </c>
      <c r="G27" s="45">
        <v>505760</v>
      </c>
      <c r="H27" s="45">
        <v>610000</v>
      </c>
      <c r="I27" s="45">
        <v>610000</v>
      </c>
      <c r="J27" s="45">
        <v>850000</v>
      </c>
      <c r="K27" s="45">
        <v>850000</v>
      </c>
      <c r="L27" s="70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5"/>
      <c r="DK27" s="25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5"/>
      <c r="ED27" s="25"/>
      <c r="EE27" s="25"/>
      <c r="EF27" s="25"/>
      <c r="EG27" s="25"/>
      <c r="EH27" s="25"/>
      <c r="EI27" s="25"/>
      <c r="EJ27" s="25"/>
      <c r="EK27" s="25"/>
      <c r="EL27" s="25"/>
      <c r="EM27" s="25"/>
      <c r="EN27" s="25"/>
      <c r="EO27" s="25"/>
      <c r="EP27" s="25"/>
      <c r="EQ27" s="25"/>
      <c r="ER27" s="25"/>
      <c r="ES27" s="25"/>
      <c r="ET27" s="25"/>
      <c r="EU27" s="25"/>
      <c r="EV27" s="25"/>
      <c r="EW27" s="25"/>
      <c r="EX27" s="25"/>
      <c r="EY27" s="25"/>
      <c r="EZ27" s="25"/>
      <c r="FA27" s="25"/>
      <c r="FB27" s="25"/>
      <c r="FC27" s="25"/>
      <c r="FD27" s="25"/>
      <c r="FE27" s="25"/>
      <c r="FF27" s="25"/>
      <c r="FG27" s="25"/>
      <c r="FH27" s="25"/>
      <c r="FI27" s="25"/>
      <c r="FJ27" s="25"/>
      <c r="FK27" s="25"/>
      <c r="FL27" s="25"/>
      <c r="FM27" s="25"/>
      <c r="FN27" s="25"/>
      <c r="FO27" s="25"/>
      <c r="FP27" s="25"/>
      <c r="FQ27" s="25"/>
      <c r="FR27" s="25"/>
      <c r="FS27" s="25"/>
      <c r="FT27" s="25"/>
      <c r="FU27" s="25"/>
      <c r="FV27" s="25"/>
      <c r="FW27" s="25"/>
      <c r="FX27" s="25"/>
      <c r="FY27" s="25"/>
      <c r="FZ27" s="25"/>
      <c r="GA27" s="25"/>
      <c r="GB27" s="25"/>
      <c r="GC27" s="25"/>
      <c r="GD27" s="25"/>
      <c r="GE27" s="25"/>
      <c r="GF27" s="25"/>
      <c r="GG27" s="25"/>
      <c r="GH27" s="25"/>
      <c r="GI27" s="25"/>
      <c r="GJ27" s="25"/>
      <c r="GK27" s="25"/>
      <c r="GL27" s="25"/>
      <c r="GM27" s="25"/>
      <c r="GN27" s="25"/>
      <c r="GO27" s="25"/>
      <c r="GP27" s="25"/>
      <c r="GQ27" s="25"/>
      <c r="GR27" s="25"/>
      <c r="GS27" s="25"/>
      <c r="GT27" s="25"/>
      <c r="GU27" s="25"/>
      <c r="GV27" s="25"/>
      <c r="GW27" s="25"/>
      <c r="GX27" s="25"/>
      <c r="GY27" s="25"/>
      <c r="GZ27" s="25"/>
      <c r="HA27" s="25"/>
      <c r="HB27" s="25"/>
      <c r="HC27" s="25"/>
      <c r="HD27" s="25"/>
      <c r="HE27" s="25"/>
      <c r="HF27" s="25"/>
      <c r="HG27" s="25"/>
      <c r="HH27" s="25"/>
      <c r="HI27" s="25"/>
      <c r="HJ27" s="25"/>
      <c r="HK27" s="25"/>
      <c r="HL27" s="25"/>
      <c r="HM27" s="25"/>
      <c r="HN27" s="25"/>
      <c r="HO27" s="25"/>
      <c r="HP27" s="25"/>
      <c r="HQ27" s="25"/>
      <c r="HR27" s="25"/>
    </row>
    <row r="28" spans="1:226" s="18" customFormat="1" ht="64.5" customHeight="1" x14ac:dyDescent="0.25">
      <c r="A28" s="90" t="s">
        <v>356</v>
      </c>
      <c r="B28" s="53" t="s">
        <v>335</v>
      </c>
      <c r="C28" s="58">
        <f t="shared" ref="C28:K28" si="2">C29+C30</f>
        <v>133091785.90000001</v>
      </c>
      <c r="D28" s="45">
        <f t="shared" si="2"/>
        <v>14102763.1</v>
      </c>
      <c r="E28" s="45">
        <f t="shared" si="2"/>
        <v>14570203.1</v>
      </c>
      <c r="F28" s="45">
        <f t="shared" si="2"/>
        <v>13956163.1</v>
      </c>
      <c r="G28" s="45">
        <f t="shared" si="2"/>
        <v>16982531.32</v>
      </c>
      <c r="H28" s="45">
        <f t="shared" si="2"/>
        <v>17282531.32</v>
      </c>
      <c r="I28" s="45">
        <f t="shared" si="2"/>
        <v>18182531.32</v>
      </c>
      <c r="J28" s="45">
        <f t="shared" si="2"/>
        <v>18882531.32</v>
      </c>
      <c r="K28" s="45">
        <f t="shared" si="2"/>
        <v>19132531.32</v>
      </c>
      <c r="L28" s="68" t="s">
        <v>370</v>
      </c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5"/>
      <c r="ED28" s="25"/>
      <c r="EE28" s="25"/>
      <c r="EF28" s="25"/>
      <c r="EG28" s="25"/>
      <c r="EH28" s="25"/>
      <c r="EI28" s="25"/>
      <c r="EJ28" s="25"/>
      <c r="EK28" s="25"/>
      <c r="EL28" s="25"/>
      <c r="EM28" s="25"/>
      <c r="EN28" s="25"/>
      <c r="EO28" s="25"/>
      <c r="EP28" s="25"/>
      <c r="EQ28" s="25"/>
      <c r="ER28" s="25"/>
      <c r="ES28" s="25"/>
      <c r="ET28" s="25"/>
      <c r="EU28" s="25"/>
      <c r="EV28" s="25"/>
      <c r="EW28" s="25"/>
      <c r="EX28" s="25"/>
      <c r="EY28" s="25"/>
      <c r="EZ28" s="25"/>
      <c r="FA28" s="25"/>
      <c r="FB28" s="25"/>
      <c r="FC28" s="25"/>
      <c r="FD28" s="25"/>
      <c r="FE28" s="25"/>
      <c r="FF28" s="25"/>
      <c r="FG28" s="25"/>
      <c r="FH28" s="25"/>
      <c r="FI28" s="25"/>
      <c r="FJ28" s="25"/>
      <c r="FK28" s="25"/>
      <c r="FL28" s="25"/>
      <c r="FM28" s="25"/>
      <c r="FN28" s="25"/>
      <c r="FO28" s="25"/>
      <c r="FP28" s="25"/>
      <c r="FQ28" s="25"/>
      <c r="FR28" s="25"/>
      <c r="FS28" s="25"/>
      <c r="FT28" s="25"/>
      <c r="FU28" s="25"/>
      <c r="FV28" s="25"/>
      <c r="FW28" s="25"/>
      <c r="FX28" s="25"/>
      <c r="FY28" s="25"/>
      <c r="FZ28" s="25"/>
      <c r="GA28" s="25"/>
      <c r="GB28" s="25"/>
      <c r="GC28" s="25"/>
      <c r="GD28" s="25"/>
      <c r="GE28" s="25"/>
      <c r="GF28" s="25"/>
      <c r="GG28" s="25"/>
      <c r="GH28" s="25"/>
      <c r="GI28" s="25"/>
      <c r="GJ28" s="25"/>
      <c r="GK28" s="25"/>
      <c r="GL28" s="25"/>
      <c r="GM28" s="25"/>
      <c r="GN28" s="25"/>
      <c r="GO28" s="25"/>
      <c r="GP28" s="25"/>
      <c r="GQ28" s="25"/>
      <c r="GR28" s="25"/>
      <c r="GS28" s="25"/>
      <c r="GT28" s="25"/>
      <c r="GU28" s="25"/>
      <c r="GV28" s="25"/>
      <c r="GW28" s="25"/>
      <c r="GX28" s="25"/>
      <c r="GY28" s="25"/>
      <c r="GZ28" s="25"/>
      <c r="HA28" s="25"/>
      <c r="HB28" s="25"/>
      <c r="HC28" s="25"/>
      <c r="HD28" s="25"/>
      <c r="HE28" s="25"/>
      <c r="HF28" s="25"/>
      <c r="HG28" s="25"/>
      <c r="HH28" s="25"/>
      <c r="HI28" s="25"/>
      <c r="HJ28" s="25"/>
      <c r="HK28" s="25"/>
      <c r="HL28" s="25"/>
      <c r="HM28" s="25"/>
      <c r="HN28" s="25"/>
      <c r="HO28" s="25"/>
      <c r="HP28" s="25"/>
      <c r="HQ28" s="25"/>
      <c r="HR28" s="25"/>
    </row>
    <row r="29" spans="1:226" ht="114" customHeight="1" x14ac:dyDescent="0.25">
      <c r="A29" s="97"/>
      <c r="B29" s="53" t="s">
        <v>333</v>
      </c>
      <c r="C29" s="57">
        <f t="shared" si="1"/>
        <v>84379665</v>
      </c>
      <c r="D29" s="56">
        <v>10810900</v>
      </c>
      <c r="E29" s="56">
        <v>11250800</v>
      </c>
      <c r="F29" s="56">
        <v>10664300</v>
      </c>
      <c r="G29" s="46">
        <f>G32+G35+G38</f>
        <v>10330733</v>
      </c>
      <c r="H29" s="46">
        <f>H32+H35+H38</f>
        <v>10330733</v>
      </c>
      <c r="I29" s="46">
        <f>I32+I35+I38</f>
        <v>10330733</v>
      </c>
      <c r="J29" s="46">
        <f>J32+J35+J38</f>
        <v>10330733</v>
      </c>
      <c r="K29" s="46">
        <f>K32+K35+K38</f>
        <v>10330733</v>
      </c>
      <c r="L29" s="69"/>
    </row>
    <row r="30" spans="1:226" s="43" customFormat="1" ht="211.5" customHeight="1" x14ac:dyDescent="0.25">
      <c r="A30" s="98"/>
      <c r="B30" s="41" t="s">
        <v>334</v>
      </c>
      <c r="C30" s="57">
        <f t="shared" si="1"/>
        <v>48712120.899999999</v>
      </c>
      <c r="D30" s="47">
        <v>3291863.1</v>
      </c>
      <c r="E30" s="47">
        <v>3319403.1</v>
      </c>
      <c r="F30" s="47">
        <v>3291863.1</v>
      </c>
      <c r="G30" s="47">
        <f>G36+G39+G33</f>
        <v>6651798.3200000003</v>
      </c>
      <c r="H30" s="47">
        <f>H36+H39+H33</f>
        <v>6951798.3200000003</v>
      </c>
      <c r="I30" s="47">
        <f>I36+I39+I33</f>
        <v>7851798.3200000003</v>
      </c>
      <c r="J30" s="47">
        <f>J36+J39+J33</f>
        <v>8551798.3200000003</v>
      </c>
      <c r="K30" s="47">
        <f>K36+K39+K33</f>
        <v>8801798.3200000003</v>
      </c>
      <c r="L30" s="70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  <c r="FP30" s="42"/>
      <c r="FQ30" s="42"/>
      <c r="FR30" s="42"/>
      <c r="FS30" s="42"/>
      <c r="FT30" s="42"/>
      <c r="FU30" s="42"/>
      <c r="FV30" s="42"/>
      <c r="FW30" s="42"/>
      <c r="FX30" s="42"/>
      <c r="FY30" s="42"/>
      <c r="FZ30" s="42"/>
      <c r="GA30" s="42"/>
      <c r="GB30" s="42"/>
      <c r="GC30" s="42"/>
      <c r="GD30" s="42"/>
      <c r="GE30" s="42"/>
      <c r="GF30" s="42"/>
      <c r="GG30" s="42"/>
      <c r="GH30" s="42"/>
      <c r="GI30" s="42"/>
      <c r="GJ30" s="42"/>
      <c r="GK30" s="42"/>
      <c r="GL30" s="42"/>
      <c r="GM30" s="42"/>
      <c r="GN30" s="42"/>
      <c r="GO30" s="42"/>
      <c r="GP30" s="42"/>
      <c r="GQ30" s="42"/>
      <c r="GR30" s="42"/>
      <c r="GS30" s="42"/>
      <c r="GT30" s="42"/>
      <c r="GU30" s="42"/>
      <c r="GV30" s="42"/>
      <c r="GW30" s="42"/>
      <c r="GX30" s="42"/>
      <c r="GY30" s="42"/>
      <c r="GZ30" s="42"/>
      <c r="HA30" s="42"/>
      <c r="HB30" s="42"/>
      <c r="HC30" s="42"/>
      <c r="HD30" s="42"/>
      <c r="HE30" s="42"/>
      <c r="HF30" s="42"/>
      <c r="HG30" s="42"/>
      <c r="HH30" s="42"/>
      <c r="HI30" s="42"/>
      <c r="HJ30" s="42"/>
      <c r="HK30" s="42"/>
      <c r="HL30" s="42"/>
      <c r="HM30" s="42"/>
      <c r="HN30" s="42"/>
      <c r="HO30" s="42"/>
      <c r="HP30" s="42"/>
      <c r="HQ30" s="42"/>
      <c r="HR30" s="42"/>
    </row>
    <row r="31" spans="1:226" s="31" customFormat="1" ht="48.75" customHeight="1" x14ac:dyDescent="0.25">
      <c r="A31" s="90" t="s">
        <v>391</v>
      </c>
      <c r="B31" s="53" t="s">
        <v>335</v>
      </c>
      <c r="C31" s="58">
        <f>C32+C33</f>
        <v>127952320.16</v>
      </c>
      <c r="D31" s="46">
        <f t="shared" ref="D31:K31" si="3">D32+D33</f>
        <v>13457664.77</v>
      </c>
      <c r="E31" s="46">
        <f t="shared" si="3"/>
        <v>13513764.77</v>
      </c>
      <c r="F31" s="46">
        <f t="shared" si="3"/>
        <v>13335164.77</v>
      </c>
      <c r="G31" s="46">
        <f t="shared" si="3"/>
        <v>16419145.17</v>
      </c>
      <c r="H31" s="46">
        <f t="shared" si="3"/>
        <v>16719145.17</v>
      </c>
      <c r="I31" s="46">
        <f t="shared" si="3"/>
        <v>17619145.170000002</v>
      </c>
      <c r="J31" s="46">
        <f t="shared" si="3"/>
        <v>18319145.170000002</v>
      </c>
      <c r="K31" s="46">
        <f t="shared" si="3"/>
        <v>18569145.170000002</v>
      </c>
      <c r="L31" s="68" t="s">
        <v>370</v>
      </c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  <c r="DB31" s="25"/>
      <c r="DC31" s="25"/>
      <c r="DD31" s="25"/>
      <c r="DE31" s="25"/>
      <c r="DF31" s="25"/>
      <c r="DG31" s="25"/>
      <c r="DH31" s="25"/>
      <c r="DI31" s="25"/>
      <c r="DJ31" s="25"/>
      <c r="DK31" s="25"/>
      <c r="DL31" s="25"/>
      <c r="DM31" s="25"/>
      <c r="DN31" s="25"/>
      <c r="DO31" s="25"/>
      <c r="DP31" s="25"/>
      <c r="DQ31" s="25"/>
      <c r="DR31" s="25"/>
      <c r="DS31" s="25"/>
      <c r="DT31" s="25"/>
      <c r="DU31" s="25"/>
      <c r="DV31" s="25"/>
      <c r="DW31" s="25"/>
      <c r="DX31" s="25"/>
      <c r="DY31" s="25"/>
      <c r="DZ31" s="25"/>
      <c r="EA31" s="25"/>
      <c r="EB31" s="25"/>
      <c r="EC31" s="25"/>
      <c r="ED31" s="25"/>
      <c r="EE31" s="25"/>
      <c r="EF31" s="25"/>
      <c r="EG31" s="25"/>
      <c r="EH31" s="25"/>
      <c r="EI31" s="25"/>
      <c r="EJ31" s="25"/>
      <c r="EK31" s="25"/>
      <c r="EL31" s="25"/>
      <c r="EM31" s="25"/>
      <c r="EN31" s="25"/>
      <c r="EO31" s="25"/>
      <c r="EP31" s="25"/>
      <c r="EQ31" s="25"/>
      <c r="ER31" s="25"/>
      <c r="ES31" s="25"/>
      <c r="ET31" s="25"/>
      <c r="EU31" s="25"/>
      <c r="EV31" s="25"/>
      <c r="EW31" s="25"/>
      <c r="EX31" s="25"/>
      <c r="EY31" s="25"/>
      <c r="EZ31" s="25"/>
      <c r="FA31" s="25"/>
      <c r="FB31" s="25"/>
      <c r="FC31" s="25"/>
      <c r="FD31" s="25"/>
      <c r="FE31" s="25"/>
      <c r="FF31" s="25"/>
      <c r="FG31" s="25"/>
      <c r="FH31" s="25"/>
      <c r="FI31" s="25"/>
      <c r="FJ31" s="25"/>
      <c r="FK31" s="25"/>
      <c r="FL31" s="25"/>
      <c r="FM31" s="25"/>
      <c r="FN31" s="25"/>
      <c r="FO31" s="25"/>
      <c r="FP31" s="25"/>
      <c r="FQ31" s="25"/>
      <c r="FR31" s="25"/>
      <c r="FS31" s="25"/>
      <c r="FT31" s="25"/>
      <c r="FU31" s="25"/>
      <c r="FV31" s="25"/>
      <c r="FW31" s="25"/>
      <c r="FX31" s="25"/>
      <c r="FY31" s="25"/>
      <c r="FZ31" s="25"/>
      <c r="GA31" s="25"/>
      <c r="GB31" s="25"/>
      <c r="GC31" s="25"/>
      <c r="GD31" s="25"/>
      <c r="GE31" s="25"/>
      <c r="GF31" s="25"/>
      <c r="GG31" s="25"/>
      <c r="GH31" s="25"/>
      <c r="GI31" s="25"/>
      <c r="GJ31" s="25"/>
      <c r="GK31" s="25"/>
      <c r="GL31" s="25"/>
      <c r="GM31" s="25"/>
      <c r="GN31" s="25"/>
      <c r="GO31" s="25"/>
      <c r="GP31" s="25"/>
      <c r="GQ31" s="25"/>
      <c r="GR31" s="25"/>
      <c r="GS31" s="25"/>
      <c r="GT31" s="25"/>
      <c r="GU31" s="25"/>
      <c r="GV31" s="25"/>
      <c r="GW31" s="25"/>
      <c r="GX31" s="25"/>
      <c r="GY31" s="25"/>
      <c r="GZ31" s="25"/>
      <c r="HA31" s="25"/>
      <c r="HB31" s="25"/>
      <c r="HC31" s="25"/>
      <c r="HD31" s="25"/>
      <c r="HE31" s="25"/>
      <c r="HF31" s="25"/>
      <c r="HG31" s="25"/>
      <c r="HH31" s="25"/>
      <c r="HI31" s="25"/>
      <c r="HJ31" s="25"/>
      <c r="HK31" s="25"/>
      <c r="HL31" s="25"/>
      <c r="HM31" s="25"/>
      <c r="HN31" s="25"/>
      <c r="HO31" s="25"/>
      <c r="HP31" s="25"/>
      <c r="HQ31" s="25"/>
      <c r="HR31" s="25"/>
    </row>
    <row r="32" spans="1:226" s="32" customFormat="1" ht="99" customHeight="1" x14ac:dyDescent="0.25">
      <c r="A32" s="97"/>
      <c r="B32" s="53" t="s">
        <v>333</v>
      </c>
      <c r="C32" s="57">
        <f t="shared" si="1"/>
        <v>79240199.260000005</v>
      </c>
      <c r="D32" s="47">
        <v>10165801.67</v>
      </c>
      <c r="E32" s="47">
        <v>10194361.67</v>
      </c>
      <c r="F32" s="47">
        <v>10043301.67</v>
      </c>
      <c r="G32" s="47">
        <v>9767346.8499999996</v>
      </c>
      <c r="H32" s="47">
        <v>9767346.8499999996</v>
      </c>
      <c r="I32" s="47">
        <v>9767346.8499999996</v>
      </c>
      <c r="J32" s="47">
        <v>9767346.8499999996</v>
      </c>
      <c r="K32" s="47">
        <v>9767346.8499999996</v>
      </c>
      <c r="L32" s="69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5"/>
      <c r="CK32" s="25"/>
      <c r="CL32" s="25"/>
      <c r="CM32" s="25"/>
      <c r="CN32" s="25"/>
      <c r="CO32" s="25"/>
      <c r="CP32" s="25"/>
      <c r="CQ32" s="25"/>
      <c r="CR32" s="25"/>
      <c r="CS32" s="25"/>
      <c r="CT32" s="25"/>
      <c r="CU32" s="25"/>
      <c r="CV32" s="25"/>
      <c r="CW32" s="25"/>
      <c r="CX32" s="25"/>
      <c r="CY32" s="25"/>
      <c r="CZ32" s="25"/>
      <c r="DA32" s="25"/>
      <c r="DB32" s="25"/>
      <c r="DC32" s="25"/>
      <c r="DD32" s="25"/>
      <c r="DE32" s="25"/>
      <c r="DF32" s="25"/>
      <c r="DG32" s="25"/>
      <c r="DH32" s="25"/>
      <c r="DI32" s="25"/>
      <c r="DJ32" s="25"/>
      <c r="DK32" s="25"/>
      <c r="DL32" s="25"/>
      <c r="DM32" s="25"/>
      <c r="DN32" s="25"/>
      <c r="DO32" s="25"/>
      <c r="DP32" s="25"/>
      <c r="DQ32" s="25"/>
      <c r="DR32" s="25"/>
      <c r="DS32" s="25"/>
      <c r="DT32" s="25"/>
      <c r="DU32" s="25"/>
      <c r="DV32" s="25"/>
      <c r="DW32" s="25"/>
      <c r="DX32" s="25"/>
      <c r="DY32" s="25"/>
      <c r="DZ32" s="25"/>
      <c r="EA32" s="25"/>
      <c r="EB32" s="25"/>
      <c r="EC32" s="25"/>
      <c r="ED32" s="25"/>
      <c r="EE32" s="25"/>
      <c r="EF32" s="25"/>
      <c r="EG32" s="25"/>
      <c r="EH32" s="25"/>
      <c r="EI32" s="25"/>
      <c r="EJ32" s="25"/>
      <c r="EK32" s="25"/>
      <c r="EL32" s="25"/>
      <c r="EM32" s="25"/>
      <c r="EN32" s="25"/>
      <c r="EO32" s="25"/>
      <c r="EP32" s="25"/>
      <c r="EQ32" s="25"/>
      <c r="ER32" s="25"/>
      <c r="ES32" s="25"/>
      <c r="ET32" s="25"/>
      <c r="EU32" s="25"/>
      <c r="EV32" s="25"/>
      <c r="EW32" s="25"/>
      <c r="EX32" s="25"/>
      <c r="EY32" s="25"/>
      <c r="EZ32" s="25"/>
      <c r="FA32" s="25"/>
      <c r="FB32" s="25"/>
      <c r="FC32" s="25"/>
      <c r="FD32" s="25"/>
      <c r="FE32" s="25"/>
      <c r="FF32" s="25"/>
      <c r="FG32" s="25"/>
      <c r="FH32" s="25"/>
      <c r="FI32" s="25"/>
      <c r="FJ32" s="25"/>
      <c r="FK32" s="25"/>
      <c r="FL32" s="25"/>
      <c r="FM32" s="25"/>
      <c r="FN32" s="25"/>
      <c r="FO32" s="25"/>
      <c r="FP32" s="25"/>
      <c r="FQ32" s="25"/>
      <c r="FR32" s="25"/>
      <c r="FS32" s="25"/>
      <c r="FT32" s="25"/>
      <c r="FU32" s="25"/>
      <c r="FV32" s="25"/>
      <c r="FW32" s="25"/>
      <c r="FX32" s="25"/>
      <c r="FY32" s="25"/>
      <c r="FZ32" s="25"/>
      <c r="GA32" s="25"/>
      <c r="GB32" s="25"/>
      <c r="GC32" s="25"/>
      <c r="GD32" s="25"/>
      <c r="GE32" s="25"/>
      <c r="GF32" s="25"/>
      <c r="GG32" s="25"/>
      <c r="GH32" s="25"/>
      <c r="GI32" s="25"/>
      <c r="GJ32" s="25"/>
      <c r="GK32" s="25"/>
      <c r="GL32" s="25"/>
      <c r="GM32" s="25"/>
      <c r="GN32" s="25"/>
      <c r="GO32" s="25"/>
      <c r="GP32" s="25"/>
      <c r="GQ32" s="25"/>
      <c r="GR32" s="25"/>
      <c r="GS32" s="25"/>
      <c r="GT32" s="25"/>
      <c r="GU32" s="25"/>
      <c r="GV32" s="25"/>
      <c r="GW32" s="25"/>
      <c r="GX32" s="25"/>
      <c r="GY32" s="25"/>
      <c r="GZ32" s="25"/>
      <c r="HA32" s="25"/>
      <c r="HB32" s="25"/>
      <c r="HC32" s="25"/>
      <c r="HD32" s="25"/>
      <c r="HE32" s="25"/>
      <c r="HF32" s="25"/>
      <c r="HG32" s="25"/>
      <c r="HH32" s="25"/>
      <c r="HI32" s="25"/>
      <c r="HJ32" s="25"/>
      <c r="HK32" s="25"/>
      <c r="HL32" s="25"/>
      <c r="HM32" s="25"/>
      <c r="HN32" s="25"/>
      <c r="HO32" s="25"/>
      <c r="HP32" s="25"/>
      <c r="HQ32" s="25"/>
      <c r="HR32" s="25"/>
    </row>
    <row r="33" spans="1:226" s="32" customFormat="1" ht="75" customHeight="1" x14ac:dyDescent="0.25">
      <c r="A33" s="98"/>
      <c r="B33" s="53" t="s">
        <v>334</v>
      </c>
      <c r="C33" s="57">
        <f t="shared" si="1"/>
        <v>48712120.899999999</v>
      </c>
      <c r="D33" s="47">
        <v>3291863.1</v>
      </c>
      <c r="E33" s="47">
        <v>3319403.1</v>
      </c>
      <c r="F33" s="47">
        <v>3291863.1</v>
      </c>
      <c r="G33" s="47">
        <v>6651798.3200000003</v>
      </c>
      <c r="H33" s="47">
        <v>6951798.3200000003</v>
      </c>
      <c r="I33" s="47">
        <v>7851798.3200000003</v>
      </c>
      <c r="J33" s="47">
        <v>8551798.3200000003</v>
      </c>
      <c r="K33" s="47">
        <v>8801798.3200000003</v>
      </c>
      <c r="L33" s="69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  <c r="DJ33" s="25"/>
      <c r="DK33" s="25"/>
      <c r="DL33" s="25"/>
      <c r="DM33" s="25"/>
      <c r="DN33" s="25"/>
      <c r="DO33" s="25"/>
      <c r="DP33" s="25"/>
      <c r="DQ33" s="25"/>
      <c r="DR33" s="25"/>
      <c r="DS33" s="25"/>
      <c r="DT33" s="25"/>
      <c r="DU33" s="25"/>
      <c r="DV33" s="25"/>
      <c r="DW33" s="25"/>
      <c r="DX33" s="25"/>
      <c r="DY33" s="25"/>
      <c r="DZ33" s="25"/>
      <c r="EA33" s="25"/>
      <c r="EB33" s="25"/>
      <c r="EC33" s="25"/>
      <c r="ED33" s="25"/>
      <c r="EE33" s="25"/>
      <c r="EF33" s="25"/>
      <c r="EG33" s="25"/>
      <c r="EH33" s="25"/>
      <c r="EI33" s="25"/>
      <c r="EJ33" s="25"/>
      <c r="EK33" s="25"/>
      <c r="EL33" s="25"/>
      <c r="EM33" s="25"/>
      <c r="EN33" s="25"/>
      <c r="EO33" s="25"/>
      <c r="EP33" s="25"/>
      <c r="EQ33" s="25"/>
      <c r="ER33" s="25"/>
      <c r="ES33" s="25"/>
      <c r="ET33" s="25"/>
      <c r="EU33" s="25"/>
      <c r="EV33" s="25"/>
      <c r="EW33" s="25"/>
      <c r="EX33" s="25"/>
      <c r="EY33" s="25"/>
      <c r="EZ33" s="25"/>
      <c r="FA33" s="25"/>
      <c r="FB33" s="25"/>
      <c r="FC33" s="25"/>
      <c r="FD33" s="25"/>
      <c r="FE33" s="25"/>
      <c r="FF33" s="25"/>
      <c r="FG33" s="25"/>
      <c r="FH33" s="25"/>
      <c r="FI33" s="25"/>
      <c r="FJ33" s="25"/>
      <c r="FK33" s="25"/>
      <c r="FL33" s="25"/>
      <c r="FM33" s="25"/>
      <c r="FN33" s="25"/>
      <c r="FO33" s="25"/>
      <c r="FP33" s="25"/>
      <c r="FQ33" s="25"/>
      <c r="FR33" s="25"/>
      <c r="FS33" s="25"/>
      <c r="FT33" s="25"/>
      <c r="FU33" s="25"/>
      <c r="FV33" s="25"/>
      <c r="FW33" s="25"/>
      <c r="FX33" s="25"/>
      <c r="FY33" s="25"/>
      <c r="FZ33" s="25"/>
      <c r="GA33" s="25"/>
      <c r="GB33" s="25"/>
      <c r="GC33" s="25"/>
      <c r="GD33" s="25"/>
      <c r="GE33" s="25"/>
      <c r="GF33" s="25"/>
      <c r="GG33" s="25"/>
      <c r="GH33" s="25"/>
      <c r="GI33" s="25"/>
      <c r="GJ33" s="25"/>
      <c r="GK33" s="25"/>
      <c r="GL33" s="25"/>
      <c r="GM33" s="25"/>
      <c r="GN33" s="25"/>
      <c r="GO33" s="25"/>
      <c r="GP33" s="25"/>
      <c r="GQ33" s="25"/>
      <c r="GR33" s="25"/>
      <c r="GS33" s="25"/>
      <c r="GT33" s="25"/>
      <c r="GU33" s="25"/>
      <c r="GV33" s="25"/>
      <c r="GW33" s="25"/>
      <c r="GX33" s="25"/>
      <c r="GY33" s="25"/>
      <c r="GZ33" s="25"/>
      <c r="HA33" s="25"/>
      <c r="HB33" s="25"/>
      <c r="HC33" s="25"/>
      <c r="HD33" s="25"/>
      <c r="HE33" s="25"/>
      <c r="HF33" s="25"/>
      <c r="HG33" s="25"/>
      <c r="HH33" s="25"/>
      <c r="HI33" s="25"/>
      <c r="HJ33" s="25"/>
      <c r="HK33" s="25"/>
      <c r="HL33" s="25"/>
      <c r="HM33" s="25"/>
      <c r="HN33" s="25"/>
      <c r="HO33" s="25"/>
      <c r="HP33" s="25"/>
      <c r="HQ33" s="25"/>
      <c r="HR33" s="25"/>
    </row>
    <row r="34" spans="1:226" s="32" customFormat="1" ht="35.25" customHeight="1" x14ac:dyDescent="0.25">
      <c r="A34" s="90" t="s">
        <v>389</v>
      </c>
      <c r="B34" s="53" t="s">
        <v>335</v>
      </c>
      <c r="C34" s="58">
        <f>C35+C36</f>
        <v>2695908.75</v>
      </c>
      <c r="D34" s="47">
        <f>D35</f>
        <v>337163.8</v>
      </c>
      <c r="E34" s="47">
        <f t="shared" ref="E34:K34" si="4">E35</f>
        <v>341087.65</v>
      </c>
      <c r="F34" s="46">
        <f t="shared" si="4"/>
        <v>342896.35</v>
      </c>
      <c r="G34" s="46">
        <f t="shared" si="4"/>
        <v>334952.19</v>
      </c>
      <c r="H34" s="46">
        <f t="shared" si="4"/>
        <v>334952.19</v>
      </c>
      <c r="I34" s="46">
        <f t="shared" si="4"/>
        <v>334952.19</v>
      </c>
      <c r="J34" s="46">
        <f t="shared" si="4"/>
        <v>334952.19</v>
      </c>
      <c r="K34" s="46">
        <f t="shared" si="4"/>
        <v>334952.19</v>
      </c>
      <c r="L34" s="68" t="s">
        <v>423</v>
      </c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5"/>
      <c r="DV34" s="25"/>
      <c r="DW34" s="25"/>
      <c r="DX34" s="25"/>
      <c r="DY34" s="25"/>
      <c r="DZ34" s="25"/>
      <c r="EA34" s="25"/>
      <c r="EB34" s="25"/>
      <c r="EC34" s="25"/>
      <c r="ED34" s="25"/>
      <c r="EE34" s="25"/>
      <c r="EF34" s="25"/>
      <c r="EG34" s="25"/>
      <c r="EH34" s="25"/>
      <c r="EI34" s="25"/>
      <c r="EJ34" s="25"/>
      <c r="EK34" s="25"/>
      <c r="EL34" s="25"/>
      <c r="EM34" s="25"/>
      <c r="EN34" s="25"/>
      <c r="EO34" s="25"/>
      <c r="EP34" s="25"/>
      <c r="EQ34" s="25"/>
      <c r="ER34" s="25"/>
      <c r="ES34" s="25"/>
      <c r="ET34" s="25"/>
      <c r="EU34" s="25"/>
      <c r="EV34" s="25"/>
      <c r="EW34" s="25"/>
      <c r="EX34" s="25"/>
      <c r="EY34" s="25"/>
      <c r="EZ34" s="25"/>
      <c r="FA34" s="25"/>
      <c r="FB34" s="25"/>
      <c r="FC34" s="25"/>
      <c r="FD34" s="25"/>
      <c r="FE34" s="25"/>
      <c r="FF34" s="25"/>
      <c r="FG34" s="25"/>
      <c r="FH34" s="25"/>
      <c r="FI34" s="25"/>
      <c r="FJ34" s="25"/>
      <c r="FK34" s="25"/>
      <c r="FL34" s="25"/>
      <c r="FM34" s="25"/>
      <c r="FN34" s="25"/>
      <c r="FO34" s="25"/>
      <c r="FP34" s="25"/>
      <c r="FQ34" s="25"/>
      <c r="FR34" s="25"/>
      <c r="FS34" s="25"/>
      <c r="FT34" s="25"/>
      <c r="FU34" s="25"/>
      <c r="FV34" s="25"/>
      <c r="FW34" s="25"/>
      <c r="FX34" s="25"/>
      <c r="FY34" s="25"/>
      <c r="FZ34" s="25"/>
      <c r="GA34" s="25"/>
      <c r="GB34" s="25"/>
      <c r="GC34" s="25"/>
      <c r="GD34" s="25"/>
      <c r="GE34" s="25"/>
      <c r="GF34" s="25"/>
      <c r="GG34" s="25"/>
      <c r="GH34" s="25"/>
      <c r="GI34" s="25"/>
      <c r="GJ34" s="25"/>
      <c r="GK34" s="25"/>
      <c r="GL34" s="25"/>
      <c r="GM34" s="25"/>
      <c r="GN34" s="25"/>
      <c r="GO34" s="25"/>
      <c r="GP34" s="25"/>
      <c r="GQ34" s="25"/>
      <c r="GR34" s="25"/>
      <c r="GS34" s="25"/>
      <c r="GT34" s="25"/>
      <c r="GU34" s="25"/>
      <c r="GV34" s="25"/>
      <c r="GW34" s="25"/>
      <c r="GX34" s="25"/>
      <c r="GY34" s="25"/>
      <c r="GZ34" s="25"/>
      <c r="HA34" s="25"/>
      <c r="HB34" s="25"/>
      <c r="HC34" s="25"/>
      <c r="HD34" s="25"/>
      <c r="HE34" s="25"/>
      <c r="HF34" s="25"/>
      <c r="HG34" s="25"/>
      <c r="HH34" s="25"/>
      <c r="HI34" s="25"/>
      <c r="HJ34" s="25"/>
      <c r="HK34" s="25"/>
      <c r="HL34" s="25"/>
      <c r="HM34" s="25"/>
      <c r="HN34" s="25"/>
      <c r="HO34" s="25"/>
      <c r="HP34" s="25"/>
      <c r="HQ34" s="25"/>
      <c r="HR34" s="25"/>
    </row>
    <row r="35" spans="1:226" s="32" customFormat="1" ht="100.5" customHeight="1" x14ac:dyDescent="0.25">
      <c r="A35" s="97"/>
      <c r="B35" s="53" t="s">
        <v>333</v>
      </c>
      <c r="C35" s="57">
        <f t="shared" si="1"/>
        <v>2695908.75</v>
      </c>
      <c r="D35" s="47">
        <v>337163.8</v>
      </c>
      <c r="E35" s="47">
        <v>341087.65</v>
      </c>
      <c r="F35" s="47">
        <v>342896.35</v>
      </c>
      <c r="G35" s="47">
        <v>334952.19</v>
      </c>
      <c r="H35" s="47">
        <v>334952.19</v>
      </c>
      <c r="I35" s="47">
        <v>334952.19</v>
      </c>
      <c r="J35" s="47">
        <v>334952.19</v>
      </c>
      <c r="K35" s="47">
        <v>334952.19</v>
      </c>
      <c r="L35" s="69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  <c r="DJ35" s="25"/>
      <c r="DK35" s="25"/>
      <c r="DL35" s="25"/>
      <c r="DM35" s="25"/>
      <c r="DN35" s="25"/>
      <c r="DO35" s="25"/>
      <c r="DP35" s="25"/>
      <c r="DQ35" s="25"/>
      <c r="DR35" s="25"/>
      <c r="DS35" s="25"/>
      <c r="DT35" s="25"/>
      <c r="DU35" s="25"/>
      <c r="DV35" s="25"/>
      <c r="DW35" s="25"/>
      <c r="DX35" s="25"/>
      <c r="DY35" s="25"/>
      <c r="DZ35" s="25"/>
      <c r="EA35" s="25"/>
      <c r="EB35" s="25"/>
      <c r="EC35" s="25"/>
      <c r="ED35" s="25"/>
      <c r="EE35" s="25"/>
      <c r="EF35" s="25"/>
      <c r="EG35" s="25"/>
      <c r="EH35" s="25"/>
      <c r="EI35" s="25"/>
      <c r="EJ35" s="25"/>
      <c r="EK35" s="25"/>
      <c r="EL35" s="25"/>
      <c r="EM35" s="25"/>
      <c r="EN35" s="25"/>
      <c r="EO35" s="25"/>
      <c r="EP35" s="25"/>
      <c r="EQ35" s="25"/>
      <c r="ER35" s="25"/>
      <c r="ES35" s="25"/>
      <c r="ET35" s="25"/>
      <c r="EU35" s="25"/>
      <c r="EV35" s="25"/>
      <c r="EW35" s="25"/>
      <c r="EX35" s="25"/>
      <c r="EY35" s="25"/>
      <c r="EZ35" s="25"/>
      <c r="FA35" s="25"/>
      <c r="FB35" s="25"/>
      <c r="FC35" s="25"/>
      <c r="FD35" s="25"/>
      <c r="FE35" s="25"/>
      <c r="FF35" s="25"/>
      <c r="FG35" s="25"/>
      <c r="FH35" s="25"/>
      <c r="FI35" s="25"/>
      <c r="FJ35" s="25"/>
      <c r="FK35" s="25"/>
      <c r="FL35" s="25"/>
      <c r="FM35" s="25"/>
      <c r="FN35" s="25"/>
      <c r="FO35" s="25"/>
      <c r="FP35" s="25"/>
      <c r="FQ35" s="25"/>
      <c r="FR35" s="25"/>
      <c r="FS35" s="25"/>
      <c r="FT35" s="25"/>
      <c r="FU35" s="25"/>
      <c r="FV35" s="25"/>
      <c r="FW35" s="25"/>
      <c r="FX35" s="25"/>
      <c r="FY35" s="25"/>
      <c r="FZ35" s="25"/>
      <c r="GA35" s="25"/>
      <c r="GB35" s="25"/>
      <c r="GC35" s="25"/>
      <c r="GD35" s="25"/>
      <c r="GE35" s="25"/>
      <c r="GF35" s="25"/>
      <c r="GG35" s="25"/>
      <c r="GH35" s="25"/>
      <c r="GI35" s="25"/>
      <c r="GJ35" s="25"/>
      <c r="GK35" s="25"/>
      <c r="GL35" s="25"/>
      <c r="GM35" s="25"/>
      <c r="GN35" s="25"/>
      <c r="GO35" s="25"/>
      <c r="GP35" s="25"/>
      <c r="GQ35" s="25"/>
      <c r="GR35" s="25"/>
      <c r="GS35" s="25"/>
      <c r="GT35" s="25"/>
      <c r="GU35" s="25"/>
      <c r="GV35" s="25"/>
      <c r="GW35" s="25"/>
      <c r="GX35" s="25"/>
      <c r="GY35" s="25"/>
      <c r="GZ35" s="25"/>
      <c r="HA35" s="25"/>
      <c r="HB35" s="25"/>
      <c r="HC35" s="25"/>
      <c r="HD35" s="25"/>
      <c r="HE35" s="25"/>
      <c r="HF35" s="25"/>
      <c r="HG35" s="25"/>
      <c r="HH35" s="25"/>
      <c r="HI35" s="25"/>
      <c r="HJ35" s="25"/>
      <c r="HK35" s="25"/>
      <c r="HL35" s="25"/>
      <c r="HM35" s="25"/>
      <c r="HN35" s="25"/>
      <c r="HO35" s="25"/>
      <c r="HP35" s="25"/>
      <c r="HQ35" s="25"/>
      <c r="HR35" s="25"/>
    </row>
    <row r="36" spans="1:226" s="32" customFormat="1" ht="70.5" customHeight="1" x14ac:dyDescent="0.25">
      <c r="A36" s="98"/>
      <c r="B36" s="53" t="s">
        <v>334</v>
      </c>
      <c r="C36" s="57">
        <f t="shared" si="1"/>
        <v>0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70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  <c r="DJ36" s="25"/>
      <c r="DK36" s="25"/>
      <c r="DL36" s="25"/>
      <c r="DM36" s="25"/>
      <c r="DN36" s="25"/>
      <c r="DO36" s="25"/>
      <c r="DP36" s="25"/>
      <c r="DQ36" s="25"/>
      <c r="DR36" s="25"/>
      <c r="DS36" s="25"/>
      <c r="DT36" s="25"/>
      <c r="DU36" s="25"/>
      <c r="DV36" s="25"/>
      <c r="DW36" s="25"/>
      <c r="DX36" s="25"/>
      <c r="DY36" s="25"/>
      <c r="DZ36" s="25"/>
      <c r="EA36" s="25"/>
      <c r="EB36" s="25"/>
      <c r="EC36" s="25"/>
      <c r="ED36" s="25"/>
      <c r="EE36" s="25"/>
      <c r="EF36" s="25"/>
      <c r="EG36" s="25"/>
      <c r="EH36" s="25"/>
      <c r="EI36" s="25"/>
      <c r="EJ36" s="25"/>
      <c r="EK36" s="25"/>
      <c r="EL36" s="25"/>
      <c r="EM36" s="25"/>
      <c r="EN36" s="25"/>
      <c r="EO36" s="25"/>
      <c r="EP36" s="25"/>
      <c r="EQ36" s="25"/>
      <c r="ER36" s="25"/>
      <c r="ES36" s="25"/>
      <c r="ET36" s="25"/>
      <c r="EU36" s="25"/>
      <c r="EV36" s="25"/>
      <c r="EW36" s="25"/>
      <c r="EX36" s="25"/>
      <c r="EY36" s="25"/>
      <c r="EZ36" s="25"/>
      <c r="FA36" s="25"/>
      <c r="FB36" s="25"/>
      <c r="FC36" s="25"/>
      <c r="FD36" s="25"/>
      <c r="FE36" s="25"/>
      <c r="FF36" s="25"/>
      <c r="FG36" s="25"/>
      <c r="FH36" s="25"/>
      <c r="FI36" s="25"/>
      <c r="FJ36" s="25"/>
      <c r="FK36" s="25"/>
      <c r="FL36" s="25"/>
      <c r="FM36" s="25"/>
      <c r="FN36" s="25"/>
      <c r="FO36" s="25"/>
      <c r="FP36" s="25"/>
      <c r="FQ36" s="25"/>
      <c r="FR36" s="25"/>
      <c r="FS36" s="25"/>
      <c r="FT36" s="25"/>
      <c r="FU36" s="25"/>
      <c r="FV36" s="25"/>
      <c r="FW36" s="25"/>
      <c r="FX36" s="25"/>
      <c r="FY36" s="25"/>
      <c r="FZ36" s="25"/>
      <c r="GA36" s="25"/>
      <c r="GB36" s="25"/>
      <c r="GC36" s="25"/>
      <c r="GD36" s="25"/>
      <c r="GE36" s="25"/>
      <c r="GF36" s="25"/>
      <c r="GG36" s="25"/>
      <c r="GH36" s="25"/>
      <c r="GI36" s="25"/>
      <c r="GJ36" s="25"/>
      <c r="GK36" s="25"/>
      <c r="GL36" s="25"/>
      <c r="GM36" s="25"/>
      <c r="GN36" s="25"/>
      <c r="GO36" s="25"/>
      <c r="GP36" s="25"/>
      <c r="GQ36" s="25"/>
      <c r="GR36" s="25"/>
      <c r="GS36" s="25"/>
      <c r="GT36" s="25"/>
      <c r="GU36" s="25"/>
      <c r="GV36" s="25"/>
      <c r="GW36" s="25"/>
      <c r="GX36" s="25"/>
      <c r="GY36" s="25"/>
      <c r="GZ36" s="25"/>
      <c r="HA36" s="25"/>
      <c r="HB36" s="25"/>
      <c r="HC36" s="25"/>
      <c r="HD36" s="25"/>
      <c r="HE36" s="25"/>
      <c r="HF36" s="25"/>
      <c r="HG36" s="25"/>
      <c r="HH36" s="25"/>
      <c r="HI36" s="25"/>
      <c r="HJ36" s="25"/>
      <c r="HK36" s="25"/>
      <c r="HL36" s="25"/>
      <c r="HM36" s="25"/>
      <c r="HN36" s="25"/>
      <c r="HO36" s="25"/>
      <c r="HP36" s="25"/>
      <c r="HQ36" s="25"/>
      <c r="HR36" s="25"/>
    </row>
    <row r="37" spans="1:226" s="32" customFormat="1" ht="34.5" customHeight="1" x14ac:dyDescent="0.25">
      <c r="A37" s="90" t="s">
        <v>390</v>
      </c>
      <c r="B37" s="53" t="s">
        <v>335</v>
      </c>
      <c r="C37" s="58">
        <f>C38+C39</f>
        <v>2443556.9900000002</v>
      </c>
      <c r="D37" s="47">
        <f t="shared" ref="D37:K37" si="5">D38</f>
        <v>307934.53000000003</v>
      </c>
      <c r="E37" s="47">
        <f t="shared" si="5"/>
        <v>715350.68</v>
      </c>
      <c r="F37" s="47">
        <f t="shared" si="5"/>
        <v>278101.98</v>
      </c>
      <c r="G37" s="46">
        <f t="shared" si="5"/>
        <v>228433.96</v>
      </c>
      <c r="H37" s="46">
        <f t="shared" si="5"/>
        <v>228433.96</v>
      </c>
      <c r="I37" s="46">
        <f t="shared" si="5"/>
        <v>228433.96</v>
      </c>
      <c r="J37" s="46">
        <f t="shared" si="5"/>
        <v>228433.96</v>
      </c>
      <c r="K37" s="46">
        <f t="shared" si="5"/>
        <v>228433.96</v>
      </c>
      <c r="L37" s="68" t="s">
        <v>424</v>
      </c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25"/>
      <c r="BJ37" s="25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  <c r="DJ37" s="25"/>
      <c r="DK37" s="25"/>
      <c r="DL37" s="25"/>
      <c r="DM37" s="25"/>
      <c r="DN37" s="25"/>
      <c r="DO37" s="25"/>
      <c r="DP37" s="25"/>
      <c r="DQ37" s="25"/>
      <c r="DR37" s="25"/>
      <c r="DS37" s="25"/>
      <c r="DT37" s="25"/>
      <c r="DU37" s="25"/>
      <c r="DV37" s="25"/>
      <c r="DW37" s="25"/>
      <c r="DX37" s="25"/>
      <c r="DY37" s="25"/>
      <c r="DZ37" s="25"/>
      <c r="EA37" s="25"/>
      <c r="EB37" s="25"/>
      <c r="EC37" s="25"/>
      <c r="ED37" s="25"/>
      <c r="EE37" s="25"/>
      <c r="EF37" s="25"/>
      <c r="EG37" s="25"/>
      <c r="EH37" s="25"/>
      <c r="EI37" s="25"/>
      <c r="EJ37" s="25"/>
      <c r="EK37" s="25"/>
      <c r="EL37" s="25"/>
      <c r="EM37" s="25"/>
      <c r="EN37" s="25"/>
      <c r="EO37" s="25"/>
      <c r="EP37" s="25"/>
      <c r="EQ37" s="25"/>
      <c r="ER37" s="25"/>
      <c r="ES37" s="25"/>
      <c r="ET37" s="25"/>
      <c r="EU37" s="25"/>
      <c r="EV37" s="25"/>
      <c r="EW37" s="25"/>
      <c r="EX37" s="25"/>
      <c r="EY37" s="25"/>
      <c r="EZ37" s="25"/>
      <c r="FA37" s="25"/>
      <c r="FB37" s="25"/>
      <c r="FC37" s="25"/>
      <c r="FD37" s="25"/>
      <c r="FE37" s="25"/>
      <c r="FF37" s="25"/>
      <c r="FG37" s="25"/>
      <c r="FH37" s="25"/>
      <c r="FI37" s="25"/>
      <c r="FJ37" s="25"/>
      <c r="FK37" s="25"/>
      <c r="FL37" s="25"/>
      <c r="FM37" s="25"/>
      <c r="FN37" s="25"/>
      <c r="FO37" s="25"/>
      <c r="FP37" s="25"/>
      <c r="FQ37" s="25"/>
      <c r="FR37" s="25"/>
      <c r="FS37" s="25"/>
      <c r="FT37" s="25"/>
      <c r="FU37" s="25"/>
      <c r="FV37" s="25"/>
      <c r="FW37" s="25"/>
      <c r="FX37" s="25"/>
      <c r="FY37" s="25"/>
      <c r="FZ37" s="25"/>
      <c r="GA37" s="25"/>
      <c r="GB37" s="25"/>
      <c r="GC37" s="25"/>
      <c r="GD37" s="25"/>
      <c r="GE37" s="25"/>
      <c r="GF37" s="25"/>
      <c r="GG37" s="25"/>
      <c r="GH37" s="25"/>
      <c r="GI37" s="25"/>
      <c r="GJ37" s="25"/>
      <c r="GK37" s="25"/>
      <c r="GL37" s="25"/>
      <c r="GM37" s="25"/>
      <c r="GN37" s="25"/>
      <c r="GO37" s="25"/>
      <c r="GP37" s="25"/>
      <c r="GQ37" s="25"/>
      <c r="GR37" s="25"/>
      <c r="GS37" s="25"/>
      <c r="GT37" s="25"/>
      <c r="GU37" s="25"/>
      <c r="GV37" s="25"/>
      <c r="GW37" s="25"/>
      <c r="GX37" s="25"/>
      <c r="GY37" s="25"/>
      <c r="GZ37" s="25"/>
      <c r="HA37" s="25"/>
      <c r="HB37" s="25"/>
      <c r="HC37" s="25"/>
      <c r="HD37" s="25"/>
      <c r="HE37" s="25"/>
      <c r="HF37" s="25"/>
      <c r="HG37" s="25"/>
      <c r="HH37" s="25"/>
      <c r="HI37" s="25"/>
      <c r="HJ37" s="25"/>
      <c r="HK37" s="25"/>
      <c r="HL37" s="25"/>
      <c r="HM37" s="25"/>
      <c r="HN37" s="25"/>
      <c r="HO37" s="25"/>
      <c r="HP37" s="25"/>
      <c r="HQ37" s="25"/>
      <c r="HR37" s="25"/>
    </row>
    <row r="38" spans="1:226" ht="105.75" customHeight="1" x14ac:dyDescent="0.25">
      <c r="A38" s="97"/>
      <c r="B38" s="53" t="s">
        <v>333</v>
      </c>
      <c r="C38" s="57">
        <f t="shared" si="1"/>
        <v>2443556.9900000002</v>
      </c>
      <c r="D38" s="47">
        <v>307934.53000000003</v>
      </c>
      <c r="E38" s="47">
        <v>715350.68</v>
      </c>
      <c r="F38" s="47">
        <v>278101.98</v>
      </c>
      <c r="G38" s="47">
        <v>228433.96</v>
      </c>
      <c r="H38" s="47">
        <v>228433.96</v>
      </c>
      <c r="I38" s="47">
        <v>228433.96</v>
      </c>
      <c r="J38" s="47">
        <v>228433.96</v>
      </c>
      <c r="K38" s="47">
        <v>228433.96</v>
      </c>
      <c r="L38" s="69"/>
    </row>
    <row r="39" spans="1:226" s="30" customFormat="1" ht="73.5" customHeight="1" x14ac:dyDescent="0.25">
      <c r="A39" s="98"/>
      <c r="B39" s="53" t="s">
        <v>334</v>
      </c>
      <c r="C39" s="57">
        <f t="shared" si="1"/>
        <v>0</v>
      </c>
      <c r="D39" s="46">
        <v>0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6">
        <v>0</v>
      </c>
      <c r="L39" s="70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  <c r="DJ39" s="25"/>
      <c r="DK39" s="25"/>
      <c r="DL39" s="25"/>
      <c r="DM39" s="25"/>
      <c r="DN39" s="25"/>
      <c r="DO39" s="25"/>
      <c r="DP39" s="25"/>
      <c r="DQ39" s="25"/>
      <c r="DR39" s="25"/>
      <c r="DS39" s="25"/>
      <c r="DT39" s="25"/>
      <c r="DU39" s="25"/>
      <c r="DV39" s="25"/>
      <c r="DW39" s="25"/>
      <c r="DX39" s="25"/>
      <c r="DY39" s="25"/>
      <c r="DZ39" s="25"/>
      <c r="EA39" s="25"/>
      <c r="EB39" s="25"/>
      <c r="EC39" s="25"/>
      <c r="ED39" s="25"/>
      <c r="EE39" s="25"/>
      <c r="EF39" s="25"/>
      <c r="EG39" s="25"/>
      <c r="EH39" s="25"/>
      <c r="EI39" s="25"/>
      <c r="EJ39" s="25"/>
      <c r="EK39" s="25"/>
      <c r="EL39" s="25"/>
      <c r="EM39" s="25"/>
      <c r="EN39" s="25"/>
      <c r="EO39" s="25"/>
      <c r="EP39" s="25"/>
      <c r="EQ39" s="25"/>
      <c r="ER39" s="25"/>
      <c r="ES39" s="25"/>
      <c r="ET39" s="25"/>
      <c r="EU39" s="25"/>
      <c r="EV39" s="25"/>
      <c r="EW39" s="25"/>
      <c r="EX39" s="25"/>
      <c r="EY39" s="25"/>
      <c r="EZ39" s="25"/>
      <c r="FA39" s="25"/>
      <c r="FB39" s="25"/>
      <c r="FC39" s="25"/>
      <c r="FD39" s="25"/>
      <c r="FE39" s="25"/>
      <c r="FF39" s="25"/>
      <c r="FG39" s="25"/>
      <c r="FH39" s="25"/>
      <c r="FI39" s="25"/>
      <c r="FJ39" s="25"/>
      <c r="FK39" s="25"/>
      <c r="FL39" s="25"/>
      <c r="FM39" s="25"/>
      <c r="FN39" s="25"/>
      <c r="FO39" s="25"/>
      <c r="FP39" s="25"/>
      <c r="FQ39" s="25"/>
      <c r="FR39" s="25"/>
      <c r="FS39" s="25"/>
      <c r="FT39" s="25"/>
      <c r="FU39" s="25"/>
      <c r="FV39" s="25"/>
      <c r="FW39" s="25"/>
      <c r="FX39" s="25"/>
      <c r="FY39" s="25"/>
      <c r="FZ39" s="25"/>
      <c r="GA39" s="25"/>
      <c r="GB39" s="25"/>
      <c r="GC39" s="25"/>
      <c r="GD39" s="25"/>
      <c r="GE39" s="25"/>
      <c r="GF39" s="25"/>
      <c r="GG39" s="25"/>
      <c r="GH39" s="25"/>
      <c r="GI39" s="25"/>
      <c r="GJ39" s="25"/>
      <c r="GK39" s="25"/>
      <c r="GL39" s="25"/>
      <c r="GM39" s="25"/>
      <c r="GN39" s="25"/>
      <c r="GO39" s="25"/>
      <c r="GP39" s="25"/>
      <c r="GQ39" s="25"/>
      <c r="GR39" s="25"/>
      <c r="GS39" s="25"/>
      <c r="GT39" s="25"/>
      <c r="GU39" s="25"/>
      <c r="GV39" s="25"/>
      <c r="GW39" s="25"/>
      <c r="GX39" s="25"/>
      <c r="GY39" s="25"/>
      <c r="GZ39" s="25"/>
      <c r="HA39" s="25"/>
      <c r="HB39" s="25"/>
      <c r="HC39" s="25"/>
      <c r="HD39" s="25"/>
      <c r="HE39" s="25"/>
      <c r="HF39" s="25"/>
      <c r="HG39" s="25"/>
      <c r="HH39" s="25"/>
      <c r="HI39" s="25"/>
      <c r="HJ39" s="25"/>
      <c r="HK39" s="25"/>
      <c r="HL39" s="25"/>
      <c r="HM39" s="25"/>
      <c r="HN39" s="25"/>
      <c r="HO39" s="25"/>
      <c r="HP39" s="25"/>
      <c r="HQ39" s="25"/>
      <c r="HR39" s="25"/>
    </row>
    <row r="40" spans="1:226" s="31" customFormat="1" ht="39.75" customHeight="1" x14ac:dyDescent="0.25">
      <c r="A40" s="90" t="s">
        <v>350</v>
      </c>
      <c r="B40" s="53" t="s">
        <v>335</v>
      </c>
      <c r="C40" s="58">
        <f>C41+C42</f>
        <v>0</v>
      </c>
      <c r="D40" s="46">
        <v>0</v>
      </c>
      <c r="E40" s="46">
        <v>0</v>
      </c>
      <c r="F40" s="46">
        <v>0</v>
      </c>
      <c r="G40" s="46">
        <v>0</v>
      </c>
      <c r="H40" s="46">
        <v>0</v>
      </c>
      <c r="I40" s="46">
        <v>0</v>
      </c>
      <c r="J40" s="46">
        <v>0</v>
      </c>
      <c r="K40" s="46">
        <v>0</v>
      </c>
      <c r="L40" s="69" t="s">
        <v>370</v>
      </c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5"/>
      <c r="BJ40" s="25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  <c r="DJ40" s="25"/>
      <c r="DK40" s="25"/>
      <c r="DL40" s="25"/>
      <c r="DM40" s="25"/>
      <c r="DN40" s="25"/>
      <c r="DO40" s="25"/>
      <c r="DP40" s="25"/>
      <c r="DQ40" s="25"/>
      <c r="DR40" s="25"/>
      <c r="DS40" s="25"/>
      <c r="DT40" s="25"/>
      <c r="DU40" s="25"/>
      <c r="DV40" s="25"/>
      <c r="DW40" s="25"/>
      <c r="DX40" s="25"/>
      <c r="DY40" s="25"/>
      <c r="DZ40" s="25"/>
      <c r="EA40" s="25"/>
      <c r="EB40" s="25"/>
      <c r="EC40" s="25"/>
      <c r="ED40" s="25"/>
      <c r="EE40" s="25"/>
      <c r="EF40" s="25"/>
      <c r="EG40" s="25"/>
      <c r="EH40" s="25"/>
      <c r="EI40" s="25"/>
      <c r="EJ40" s="25"/>
      <c r="EK40" s="25"/>
      <c r="EL40" s="25"/>
      <c r="EM40" s="25"/>
      <c r="EN40" s="25"/>
      <c r="EO40" s="25"/>
      <c r="EP40" s="25"/>
      <c r="EQ40" s="25"/>
      <c r="ER40" s="25"/>
      <c r="ES40" s="25"/>
      <c r="ET40" s="25"/>
      <c r="EU40" s="25"/>
      <c r="EV40" s="25"/>
      <c r="EW40" s="25"/>
      <c r="EX40" s="25"/>
      <c r="EY40" s="25"/>
      <c r="EZ40" s="25"/>
      <c r="FA40" s="25"/>
      <c r="FB40" s="25"/>
      <c r="FC40" s="25"/>
      <c r="FD40" s="25"/>
      <c r="FE40" s="25"/>
      <c r="FF40" s="25"/>
      <c r="FG40" s="25"/>
      <c r="FH40" s="25"/>
      <c r="FI40" s="25"/>
      <c r="FJ40" s="25"/>
      <c r="FK40" s="25"/>
      <c r="FL40" s="25"/>
      <c r="FM40" s="25"/>
      <c r="FN40" s="25"/>
      <c r="FO40" s="25"/>
      <c r="FP40" s="25"/>
      <c r="FQ40" s="25"/>
      <c r="FR40" s="25"/>
      <c r="FS40" s="25"/>
      <c r="FT40" s="25"/>
      <c r="FU40" s="25"/>
      <c r="FV40" s="25"/>
      <c r="FW40" s="25"/>
      <c r="FX40" s="25"/>
      <c r="FY40" s="25"/>
      <c r="FZ40" s="25"/>
      <c r="GA40" s="25"/>
      <c r="GB40" s="25"/>
      <c r="GC40" s="25"/>
      <c r="GD40" s="25"/>
      <c r="GE40" s="25"/>
      <c r="GF40" s="25"/>
      <c r="GG40" s="25"/>
      <c r="GH40" s="25"/>
      <c r="GI40" s="25"/>
      <c r="GJ40" s="25"/>
      <c r="GK40" s="25"/>
      <c r="GL40" s="25"/>
      <c r="GM40" s="25"/>
      <c r="GN40" s="25"/>
      <c r="GO40" s="25"/>
      <c r="GP40" s="25"/>
      <c r="GQ40" s="25"/>
      <c r="GR40" s="25"/>
      <c r="GS40" s="25"/>
      <c r="GT40" s="25"/>
      <c r="GU40" s="25"/>
      <c r="GV40" s="25"/>
      <c r="GW40" s="25"/>
      <c r="GX40" s="25"/>
      <c r="GY40" s="25"/>
      <c r="GZ40" s="25"/>
      <c r="HA40" s="25"/>
      <c r="HB40" s="25"/>
      <c r="HC40" s="25"/>
      <c r="HD40" s="25"/>
      <c r="HE40" s="25"/>
      <c r="HF40" s="25"/>
      <c r="HG40" s="25"/>
      <c r="HH40" s="25"/>
      <c r="HI40" s="25"/>
      <c r="HJ40" s="25"/>
      <c r="HK40" s="25"/>
      <c r="HL40" s="25"/>
      <c r="HM40" s="25"/>
      <c r="HN40" s="25"/>
      <c r="HO40" s="25"/>
      <c r="HP40" s="25"/>
      <c r="HQ40" s="25"/>
      <c r="HR40" s="25"/>
    </row>
    <row r="41" spans="1:226" s="33" customFormat="1" ht="132" x14ac:dyDescent="0.25">
      <c r="A41" s="97"/>
      <c r="B41" s="53" t="s">
        <v>333</v>
      </c>
      <c r="C41" s="57">
        <f t="shared" si="1"/>
        <v>0</v>
      </c>
      <c r="D41" s="46">
        <v>0</v>
      </c>
      <c r="E41" s="46">
        <v>0</v>
      </c>
      <c r="F41" s="46">
        <v>0</v>
      </c>
      <c r="G41" s="46">
        <v>0</v>
      </c>
      <c r="H41" s="46">
        <v>0</v>
      </c>
      <c r="I41" s="46">
        <v>0</v>
      </c>
      <c r="J41" s="46">
        <v>0</v>
      </c>
      <c r="K41" s="46">
        <v>0</v>
      </c>
      <c r="L41" s="69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  <c r="DJ41" s="25"/>
      <c r="DK41" s="25"/>
      <c r="DL41" s="25"/>
      <c r="DM41" s="25"/>
      <c r="DN41" s="25"/>
      <c r="DO41" s="25"/>
      <c r="DP41" s="25"/>
      <c r="DQ41" s="25"/>
      <c r="DR41" s="25"/>
      <c r="DS41" s="25"/>
      <c r="DT41" s="25"/>
      <c r="DU41" s="25"/>
      <c r="DV41" s="25"/>
      <c r="DW41" s="25"/>
      <c r="DX41" s="25"/>
      <c r="DY41" s="25"/>
      <c r="DZ41" s="25"/>
      <c r="EA41" s="25"/>
      <c r="EB41" s="25"/>
      <c r="EC41" s="25"/>
      <c r="ED41" s="25"/>
      <c r="EE41" s="25"/>
      <c r="EF41" s="25"/>
      <c r="EG41" s="25"/>
      <c r="EH41" s="25"/>
      <c r="EI41" s="25"/>
      <c r="EJ41" s="25"/>
      <c r="EK41" s="25"/>
      <c r="EL41" s="25"/>
      <c r="EM41" s="25"/>
      <c r="EN41" s="25"/>
      <c r="EO41" s="25"/>
      <c r="EP41" s="25"/>
      <c r="EQ41" s="25"/>
      <c r="ER41" s="25"/>
      <c r="ES41" s="25"/>
      <c r="ET41" s="25"/>
      <c r="EU41" s="25"/>
      <c r="EV41" s="25"/>
      <c r="EW41" s="25"/>
      <c r="EX41" s="25"/>
      <c r="EY41" s="25"/>
      <c r="EZ41" s="25"/>
      <c r="FA41" s="25"/>
      <c r="FB41" s="25"/>
      <c r="FC41" s="25"/>
      <c r="FD41" s="25"/>
      <c r="FE41" s="25"/>
      <c r="FF41" s="25"/>
      <c r="FG41" s="25"/>
      <c r="FH41" s="25"/>
      <c r="FI41" s="25"/>
      <c r="FJ41" s="25"/>
      <c r="FK41" s="25"/>
      <c r="FL41" s="25"/>
      <c r="FM41" s="25"/>
      <c r="FN41" s="25"/>
      <c r="FO41" s="25"/>
      <c r="FP41" s="25"/>
      <c r="FQ41" s="25"/>
      <c r="FR41" s="25"/>
      <c r="FS41" s="25"/>
      <c r="FT41" s="25"/>
      <c r="FU41" s="25"/>
      <c r="FV41" s="25"/>
      <c r="FW41" s="25"/>
      <c r="FX41" s="25"/>
      <c r="FY41" s="25"/>
      <c r="FZ41" s="25"/>
      <c r="GA41" s="25"/>
      <c r="GB41" s="25"/>
      <c r="GC41" s="25"/>
      <c r="GD41" s="25"/>
      <c r="GE41" s="25"/>
      <c r="GF41" s="25"/>
      <c r="GG41" s="25"/>
      <c r="GH41" s="25"/>
      <c r="GI41" s="25"/>
      <c r="GJ41" s="25"/>
      <c r="GK41" s="25"/>
      <c r="GL41" s="25"/>
      <c r="GM41" s="25"/>
      <c r="GN41" s="25"/>
      <c r="GO41" s="25"/>
      <c r="GP41" s="25"/>
      <c r="GQ41" s="25"/>
      <c r="GR41" s="25"/>
      <c r="GS41" s="25"/>
      <c r="GT41" s="25"/>
      <c r="GU41" s="25"/>
      <c r="GV41" s="25"/>
      <c r="GW41" s="25"/>
      <c r="GX41" s="25"/>
      <c r="GY41" s="25"/>
      <c r="GZ41" s="25"/>
      <c r="HA41" s="25"/>
      <c r="HB41" s="25"/>
      <c r="HC41" s="25"/>
      <c r="HD41" s="25"/>
      <c r="HE41" s="25"/>
      <c r="HF41" s="25"/>
      <c r="HG41" s="25"/>
      <c r="HH41" s="25"/>
      <c r="HI41" s="25"/>
      <c r="HJ41" s="25"/>
      <c r="HK41" s="25"/>
      <c r="HL41" s="25"/>
      <c r="HM41" s="25"/>
      <c r="HN41" s="25"/>
      <c r="HO41" s="25"/>
      <c r="HP41" s="25"/>
      <c r="HQ41" s="25"/>
      <c r="HR41" s="25"/>
    </row>
    <row r="42" spans="1:226" s="33" customFormat="1" ht="81.75" customHeight="1" x14ac:dyDescent="0.25">
      <c r="A42" s="98"/>
      <c r="B42" s="53" t="s">
        <v>334</v>
      </c>
      <c r="C42" s="57">
        <f t="shared" si="1"/>
        <v>0</v>
      </c>
      <c r="D42" s="46">
        <v>0</v>
      </c>
      <c r="E42" s="46">
        <v>0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6">
        <v>0</v>
      </c>
      <c r="L42" s="70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  <c r="DJ42" s="25"/>
      <c r="DK42" s="25"/>
      <c r="DL42" s="25"/>
      <c r="DM42" s="25"/>
      <c r="DN42" s="25"/>
      <c r="DO42" s="25"/>
      <c r="DP42" s="25"/>
      <c r="DQ42" s="25"/>
      <c r="DR42" s="25"/>
      <c r="DS42" s="25"/>
      <c r="DT42" s="25"/>
      <c r="DU42" s="25"/>
      <c r="DV42" s="25"/>
      <c r="DW42" s="25"/>
      <c r="DX42" s="25"/>
      <c r="DY42" s="25"/>
      <c r="DZ42" s="25"/>
      <c r="EA42" s="25"/>
      <c r="EB42" s="25"/>
      <c r="EC42" s="25"/>
      <c r="ED42" s="25"/>
      <c r="EE42" s="25"/>
      <c r="EF42" s="25"/>
      <c r="EG42" s="25"/>
      <c r="EH42" s="25"/>
      <c r="EI42" s="25"/>
      <c r="EJ42" s="25"/>
      <c r="EK42" s="25"/>
      <c r="EL42" s="25"/>
      <c r="EM42" s="25"/>
      <c r="EN42" s="25"/>
      <c r="EO42" s="25"/>
      <c r="EP42" s="25"/>
      <c r="EQ42" s="25"/>
      <c r="ER42" s="25"/>
      <c r="ES42" s="25"/>
      <c r="ET42" s="25"/>
      <c r="EU42" s="25"/>
      <c r="EV42" s="25"/>
      <c r="EW42" s="25"/>
      <c r="EX42" s="25"/>
      <c r="EY42" s="25"/>
      <c r="EZ42" s="25"/>
      <c r="FA42" s="25"/>
      <c r="FB42" s="25"/>
      <c r="FC42" s="25"/>
      <c r="FD42" s="25"/>
      <c r="FE42" s="25"/>
      <c r="FF42" s="25"/>
      <c r="FG42" s="25"/>
      <c r="FH42" s="25"/>
      <c r="FI42" s="25"/>
      <c r="FJ42" s="25"/>
      <c r="FK42" s="25"/>
      <c r="FL42" s="25"/>
      <c r="FM42" s="25"/>
      <c r="FN42" s="25"/>
      <c r="FO42" s="25"/>
      <c r="FP42" s="25"/>
      <c r="FQ42" s="25"/>
      <c r="FR42" s="25"/>
      <c r="FS42" s="25"/>
      <c r="FT42" s="25"/>
      <c r="FU42" s="25"/>
      <c r="FV42" s="25"/>
      <c r="FW42" s="25"/>
      <c r="FX42" s="25"/>
      <c r="FY42" s="25"/>
      <c r="FZ42" s="25"/>
      <c r="GA42" s="25"/>
      <c r="GB42" s="25"/>
      <c r="GC42" s="25"/>
      <c r="GD42" s="25"/>
      <c r="GE42" s="25"/>
      <c r="GF42" s="25"/>
      <c r="GG42" s="25"/>
      <c r="GH42" s="25"/>
      <c r="GI42" s="25"/>
      <c r="GJ42" s="25"/>
      <c r="GK42" s="25"/>
      <c r="GL42" s="25"/>
      <c r="GM42" s="25"/>
      <c r="GN42" s="25"/>
      <c r="GO42" s="25"/>
      <c r="GP42" s="25"/>
      <c r="GQ42" s="25"/>
      <c r="GR42" s="25"/>
      <c r="GS42" s="25"/>
      <c r="GT42" s="25"/>
      <c r="GU42" s="25"/>
      <c r="GV42" s="25"/>
      <c r="GW42" s="25"/>
      <c r="GX42" s="25"/>
      <c r="GY42" s="25"/>
      <c r="GZ42" s="25"/>
      <c r="HA42" s="25"/>
      <c r="HB42" s="25"/>
      <c r="HC42" s="25"/>
      <c r="HD42" s="25"/>
      <c r="HE42" s="25"/>
      <c r="HF42" s="25"/>
      <c r="HG42" s="25"/>
      <c r="HH42" s="25"/>
      <c r="HI42" s="25"/>
      <c r="HJ42" s="25"/>
      <c r="HK42" s="25"/>
      <c r="HL42" s="25"/>
      <c r="HM42" s="25"/>
      <c r="HN42" s="25"/>
      <c r="HO42" s="25"/>
      <c r="HP42" s="25"/>
      <c r="HQ42" s="25"/>
      <c r="HR42" s="25"/>
    </row>
    <row r="43" spans="1:226" s="29" customFormat="1" ht="55.5" customHeight="1" x14ac:dyDescent="0.25">
      <c r="A43" s="90" t="s">
        <v>371</v>
      </c>
      <c r="B43" s="53" t="s">
        <v>335</v>
      </c>
      <c r="C43" s="58">
        <f>C44+C45</f>
        <v>1483516.46</v>
      </c>
      <c r="D43" s="46">
        <f t="shared" ref="D43:K43" si="6">SUM(D44:D45)</f>
        <v>1483516.46</v>
      </c>
      <c r="E43" s="46">
        <f>SUM(E44:E45)</f>
        <v>0</v>
      </c>
      <c r="F43" s="46">
        <f t="shared" si="6"/>
        <v>0</v>
      </c>
      <c r="G43" s="46">
        <f t="shared" si="6"/>
        <v>0</v>
      </c>
      <c r="H43" s="46">
        <f t="shared" si="6"/>
        <v>0</v>
      </c>
      <c r="I43" s="46">
        <f t="shared" si="6"/>
        <v>0</v>
      </c>
      <c r="J43" s="46">
        <f t="shared" si="6"/>
        <v>0</v>
      </c>
      <c r="K43" s="46">
        <f t="shared" si="6"/>
        <v>0</v>
      </c>
      <c r="L43" s="68" t="s">
        <v>374</v>
      </c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5"/>
      <c r="BK43" s="25"/>
      <c r="BL43" s="25"/>
      <c r="BM43" s="25"/>
      <c r="BN43" s="25"/>
      <c r="BO43" s="25"/>
      <c r="BP43" s="25"/>
      <c r="BQ43" s="25"/>
      <c r="BR43" s="25"/>
      <c r="BS43" s="25"/>
      <c r="BT43" s="25"/>
      <c r="BU43" s="25"/>
      <c r="BV43" s="25"/>
      <c r="BW43" s="25"/>
      <c r="BX43" s="25"/>
      <c r="BY43" s="25"/>
      <c r="BZ43" s="25"/>
      <c r="CA43" s="25"/>
      <c r="CB43" s="25"/>
      <c r="CC43" s="25"/>
      <c r="CD43" s="25"/>
      <c r="CE43" s="25"/>
      <c r="CF43" s="25"/>
      <c r="CG43" s="25"/>
      <c r="CH43" s="25"/>
      <c r="CI43" s="25"/>
      <c r="CJ43" s="25"/>
      <c r="CK43" s="25"/>
      <c r="CL43" s="25"/>
      <c r="CM43" s="25"/>
      <c r="CN43" s="25"/>
      <c r="CO43" s="25"/>
      <c r="CP43" s="25"/>
      <c r="CQ43" s="25"/>
      <c r="CR43" s="25"/>
      <c r="CS43" s="25"/>
      <c r="CT43" s="25"/>
      <c r="CU43" s="25"/>
      <c r="CV43" s="25"/>
      <c r="CW43" s="25"/>
      <c r="CX43" s="25"/>
      <c r="CY43" s="25"/>
      <c r="CZ43" s="25"/>
      <c r="DA43" s="25"/>
      <c r="DB43" s="25"/>
      <c r="DC43" s="25"/>
      <c r="DD43" s="25"/>
      <c r="DE43" s="25"/>
      <c r="DF43" s="25"/>
      <c r="DG43" s="25"/>
      <c r="DH43" s="25"/>
      <c r="DI43" s="25"/>
      <c r="DJ43" s="25"/>
      <c r="DK43" s="25"/>
      <c r="DL43" s="25"/>
      <c r="DM43" s="25"/>
      <c r="DN43" s="25"/>
      <c r="DO43" s="25"/>
      <c r="DP43" s="25"/>
      <c r="DQ43" s="25"/>
      <c r="DR43" s="25"/>
      <c r="DS43" s="25"/>
      <c r="DT43" s="25"/>
      <c r="DU43" s="25"/>
      <c r="DV43" s="25"/>
      <c r="DW43" s="25"/>
      <c r="DX43" s="25"/>
      <c r="DY43" s="25"/>
      <c r="DZ43" s="25"/>
      <c r="EA43" s="25"/>
      <c r="EB43" s="25"/>
      <c r="EC43" s="25"/>
      <c r="ED43" s="25"/>
      <c r="EE43" s="25"/>
      <c r="EF43" s="25"/>
      <c r="EG43" s="25"/>
      <c r="EH43" s="25"/>
      <c r="EI43" s="25"/>
      <c r="EJ43" s="25"/>
      <c r="EK43" s="25"/>
      <c r="EL43" s="25"/>
      <c r="EM43" s="25"/>
      <c r="EN43" s="25"/>
      <c r="EO43" s="25"/>
      <c r="EP43" s="25"/>
      <c r="EQ43" s="25"/>
      <c r="ER43" s="25"/>
      <c r="ES43" s="25"/>
      <c r="ET43" s="25"/>
      <c r="EU43" s="25"/>
      <c r="EV43" s="25"/>
      <c r="EW43" s="25"/>
      <c r="EX43" s="25"/>
      <c r="EY43" s="25"/>
      <c r="EZ43" s="25"/>
      <c r="FA43" s="25"/>
      <c r="FB43" s="25"/>
      <c r="FC43" s="25"/>
      <c r="FD43" s="25"/>
      <c r="FE43" s="25"/>
      <c r="FF43" s="25"/>
      <c r="FG43" s="25"/>
      <c r="FH43" s="25"/>
      <c r="FI43" s="25"/>
      <c r="FJ43" s="25"/>
      <c r="FK43" s="25"/>
      <c r="FL43" s="25"/>
      <c r="FM43" s="25"/>
      <c r="FN43" s="25"/>
      <c r="FO43" s="25"/>
      <c r="FP43" s="25"/>
      <c r="FQ43" s="25"/>
      <c r="FR43" s="25"/>
      <c r="FS43" s="25"/>
      <c r="FT43" s="25"/>
      <c r="FU43" s="25"/>
      <c r="FV43" s="25"/>
      <c r="FW43" s="25"/>
      <c r="FX43" s="25"/>
      <c r="FY43" s="25"/>
      <c r="FZ43" s="25"/>
      <c r="GA43" s="25"/>
      <c r="GB43" s="25"/>
      <c r="GC43" s="25"/>
      <c r="GD43" s="25"/>
      <c r="GE43" s="25"/>
      <c r="GF43" s="25"/>
      <c r="GG43" s="25"/>
      <c r="GH43" s="25"/>
      <c r="GI43" s="25"/>
      <c r="GJ43" s="25"/>
      <c r="GK43" s="25"/>
      <c r="GL43" s="25"/>
      <c r="GM43" s="25"/>
      <c r="GN43" s="25"/>
      <c r="GO43" s="25"/>
      <c r="GP43" s="25"/>
      <c r="GQ43" s="25"/>
      <c r="GR43" s="25"/>
      <c r="GS43" s="25"/>
      <c r="GT43" s="25"/>
      <c r="GU43" s="25"/>
      <c r="GV43" s="25"/>
      <c r="GW43" s="25"/>
      <c r="GX43" s="25"/>
      <c r="GY43" s="25"/>
      <c r="GZ43" s="25"/>
      <c r="HA43" s="25"/>
      <c r="HB43" s="25"/>
      <c r="HC43" s="25"/>
      <c r="HD43" s="25"/>
      <c r="HE43" s="25"/>
      <c r="HF43" s="25"/>
      <c r="HG43" s="25"/>
      <c r="HH43" s="25"/>
      <c r="HI43" s="25"/>
      <c r="HJ43" s="25"/>
      <c r="HK43" s="25"/>
      <c r="HL43" s="25"/>
      <c r="HM43" s="25"/>
      <c r="HN43" s="25"/>
      <c r="HO43" s="25"/>
      <c r="HP43" s="25"/>
      <c r="HQ43" s="25"/>
      <c r="HR43" s="25"/>
    </row>
    <row r="44" spans="1:226" ht="111" customHeight="1" x14ac:dyDescent="0.25">
      <c r="A44" s="97"/>
      <c r="B44" s="51" t="s">
        <v>333</v>
      </c>
      <c r="C44" s="57">
        <f t="shared" si="1"/>
        <v>0</v>
      </c>
      <c r="D44" s="46">
        <f>D47</f>
        <v>0</v>
      </c>
      <c r="E44" s="46">
        <f>E47</f>
        <v>0</v>
      </c>
      <c r="F44" s="46">
        <f>F47</f>
        <v>0</v>
      </c>
      <c r="G44" s="46"/>
      <c r="H44" s="46"/>
      <c r="I44" s="46"/>
      <c r="J44" s="46"/>
      <c r="K44" s="46"/>
      <c r="L44" s="69"/>
    </row>
    <row r="45" spans="1:226" ht="76.5" customHeight="1" x14ac:dyDescent="0.25">
      <c r="A45" s="98"/>
      <c r="B45" s="53" t="s">
        <v>334</v>
      </c>
      <c r="C45" s="57">
        <f t="shared" si="1"/>
        <v>1483516.46</v>
      </c>
      <c r="D45" s="46">
        <v>1483516.46</v>
      </c>
      <c r="E45" s="57">
        <v>0</v>
      </c>
      <c r="F45" s="57">
        <v>0</v>
      </c>
      <c r="G45" s="57">
        <v>0</v>
      </c>
      <c r="H45" s="57">
        <v>0</v>
      </c>
      <c r="I45" s="57">
        <v>0</v>
      </c>
      <c r="J45" s="57">
        <v>0</v>
      </c>
      <c r="K45" s="57">
        <v>0</v>
      </c>
      <c r="L45" s="70"/>
    </row>
    <row r="46" spans="1:226" x14ac:dyDescent="0.25">
      <c r="A46" s="90" t="s">
        <v>351</v>
      </c>
      <c r="B46" s="53" t="s">
        <v>335</v>
      </c>
      <c r="C46" s="58">
        <f>C47+C48</f>
        <v>1483516.46</v>
      </c>
      <c r="D46" s="46">
        <f t="shared" ref="D46:K46" si="7">SUM(D47:D48)</f>
        <v>1483516.46</v>
      </c>
      <c r="E46" s="46">
        <f t="shared" si="7"/>
        <v>0</v>
      </c>
      <c r="F46" s="46">
        <f t="shared" si="7"/>
        <v>0</v>
      </c>
      <c r="G46" s="46">
        <f t="shared" si="7"/>
        <v>0</v>
      </c>
      <c r="H46" s="46">
        <f t="shared" si="7"/>
        <v>0</v>
      </c>
      <c r="I46" s="46">
        <f t="shared" si="7"/>
        <v>0</v>
      </c>
      <c r="J46" s="46">
        <f>J48</f>
        <v>0</v>
      </c>
      <c r="K46" s="46">
        <f t="shared" si="7"/>
        <v>0</v>
      </c>
      <c r="L46" s="102" t="s">
        <v>374</v>
      </c>
    </row>
    <row r="47" spans="1:226" ht="118.5" customHeight="1" x14ac:dyDescent="0.25">
      <c r="A47" s="97"/>
      <c r="B47" s="51" t="s">
        <v>333</v>
      </c>
      <c r="C47" s="57">
        <f t="shared" si="1"/>
        <v>0</v>
      </c>
      <c r="D47" s="46">
        <v>0</v>
      </c>
      <c r="E47" s="46">
        <v>0</v>
      </c>
      <c r="F47" s="46">
        <v>0</v>
      </c>
      <c r="G47" s="46">
        <v>0</v>
      </c>
      <c r="H47" s="46">
        <v>0</v>
      </c>
      <c r="I47" s="46">
        <v>0</v>
      </c>
      <c r="J47" s="46">
        <v>0</v>
      </c>
      <c r="K47" s="46">
        <v>0</v>
      </c>
      <c r="L47" s="103"/>
    </row>
    <row r="48" spans="1:226" ht="77.25" customHeight="1" x14ac:dyDescent="0.25">
      <c r="A48" s="98"/>
      <c r="B48" s="53" t="s">
        <v>334</v>
      </c>
      <c r="C48" s="57">
        <f t="shared" si="1"/>
        <v>1483516.46</v>
      </c>
      <c r="D48" s="47">
        <v>1483516.46</v>
      </c>
      <c r="E48" s="57">
        <v>0</v>
      </c>
      <c r="F48" s="57">
        <v>0</v>
      </c>
      <c r="G48" s="57">
        <v>0</v>
      </c>
      <c r="H48" s="57">
        <v>0</v>
      </c>
      <c r="I48" s="57">
        <v>0</v>
      </c>
      <c r="J48" s="57">
        <v>0</v>
      </c>
      <c r="K48" s="57">
        <v>0</v>
      </c>
      <c r="L48" s="104"/>
    </row>
    <row r="49" spans="1:12" ht="52.5" customHeight="1" x14ac:dyDescent="0.25">
      <c r="A49" s="90" t="s">
        <v>393</v>
      </c>
      <c r="B49" s="53" t="s">
        <v>335</v>
      </c>
      <c r="C49" s="58">
        <f>C50+C51</f>
        <v>0</v>
      </c>
      <c r="D49" s="45">
        <v>0</v>
      </c>
      <c r="E49" s="45">
        <v>0</v>
      </c>
      <c r="F49" s="45">
        <v>0</v>
      </c>
      <c r="G49" s="45">
        <v>0</v>
      </c>
      <c r="H49" s="45">
        <v>0</v>
      </c>
      <c r="I49" s="45">
        <v>0</v>
      </c>
      <c r="J49" s="45">
        <v>0</v>
      </c>
      <c r="K49" s="45">
        <v>0</v>
      </c>
      <c r="L49" s="68" t="s">
        <v>337</v>
      </c>
    </row>
    <row r="50" spans="1:12" ht="120.75" customHeight="1" x14ac:dyDescent="0.25">
      <c r="A50" s="97"/>
      <c r="B50" s="53" t="s">
        <v>333</v>
      </c>
      <c r="C50" s="57">
        <f t="shared" si="1"/>
        <v>0</v>
      </c>
      <c r="D50" s="45">
        <v>0</v>
      </c>
      <c r="E50" s="45">
        <v>0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45">
        <v>0</v>
      </c>
      <c r="L50" s="69"/>
    </row>
    <row r="51" spans="1:12" ht="88.5" customHeight="1" x14ac:dyDescent="0.25">
      <c r="A51" s="98"/>
      <c r="B51" s="53" t="s">
        <v>334</v>
      </c>
      <c r="C51" s="57">
        <f t="shared" si="1"/>
        <v>0</v>
      </c>
      <c r="D51" s="45">
        <v>0</v>
      </c>
      <c r="E51" s="45">
        <v>0</v>
      </c>
      <c r="F51" s="45">
        <v>0</v>
      </c>
      <c r="G51" s="45">
        <v>0</v>
      </c>
      <c r="H51" s="45">
        <v>0</v>
      </c>
      <c r="I51" s="45">
        <v>0</v>
      </c>
      <c r="J51" s="45">
        <v>0</v>
      </c>
      <c r="K51" s="45">
        <v>0</v>
      </c>
      <c r="L51" s="70"/>
    </row>
    <row r="52" spans="1:12" ht="52.5" customHeight="1" x14ac:dyDescent="0.25">
      <c r="A52" s="90" t="s">
        <v>394</v>
      </c>
      <c r="B52" s="53" t="s">
        <v>335</v>
      </c>
      <c r="C52" s="58">
        <f>C53+C54</f>
        <v>5513214.5</v>
      </c>
      <c r="D52" s="45">
        <f>D53+D54</f>
        <v>206732.24</v>
      </c>
      <c r="E52" s="45">
        <f>E53+E54</f>
        <v>208771.64</v>
      </c>
      <c r="F52" s="45">
        <f t="shared" ref="F52:K52" si="8">F53+F54</f>
        <v>210890.57</v>
      </c>
      <c r="G52" s="45">
        <f t="shared" si="8"/>
        <v>761075.29</v>
      </c>
      <c r="H52" s="45">
        <f t="shared" si="8"/>
        <v>982580.29</v>
      </c>
      <c r="I52" s="45">
        <f t="shared" si="8"/>
        <v>982580.29</v>
      </c>
      <c r="J52" s="45">
        <f t="shared" si="8"/>
        <v>981080.29</v>
      </c>
      <c r="K52" s="45">
        <f t="shared" si="8"/>
        <v>1179503.8899999999</v>
      </c>
      <c r="L52" s="68" t="s">
        <v>352</v>
      </c>
    </row>
    <row r="53" spans="1:12" ht="113.25" customHeight="1" x14ac:dyDescent="0.25">
      <c r="A53" s="97"/>
      <c r="B53" s="53" t="s">
        <v>333</v>
      </c>
      <c r="C53" s="57">
        <f t="shared" si="1"/>
        <v>0</v>
      </c>
      <c r="D53" s="45">
        <f t="shared" ref="D53:K53" si="9">E53+F53+G53+H53+I53+J53+K53+L53+M53+N53+O53</f>
        <v>0</v>
      </c>
      <c r="E53" s="45">
        <f t="shared" si="9"/>
        <v>0</v>
      </c>
      <c r="F53" s="45">
        <f t="shared" si="9"/>
        <v>0</v>
      </c>
      <c r="G53" s="45">
        <f t="shared" si="9"/>
        <v>0</v>
      </c>
      <c r="H53" s="45">
        <f t="shared" si="9"/>
        <v>0</v>
      </c>
      <c r="I53" s="45">
        <f t="shared" si="9"/>
        <v>0</v>
      </c>
      <c r="J53" s="45">
        <f t="shared" si="9"/>
        <v>0</v>
      </c>
      <c r="K53" s="45">
        <f t="shared" si="9"/>
        <v>0</v>
      </c>
      <c r="L53" s="69"/>
    </row>
    <row r="54" spans="1:12" ht="118.5" customHeight="1" x14ac:dyDescent="0.25">
      <c r="A54" s="98"/>
      <c r="B54" s="53" t="s">
        <v>334</v>
      </c>
      <c r="C54" s="57">
        <f t="shared" si="1"/>
        <v>5513214.5</v>
      </c>
      <c r="D54" s="47">
        <v>206732.24</v>
      </c>
      <c r="E54" s="47">
        <v>208771.64</v>
      </c>
      <c r="F54" s="47">
        <v>210890.57</v>
      </c>
      <c r="G54" s="47">
        <v>761075.29</v>
      </c>
      <c r="H54" s="47">
        <v>982580.29</v>
      </c>
      <c r="I54" s="47">
        <v>982580.29</v>
      </c>
      <c r="J54" s="47">
        <v>981080.29</v>
      </c>
      <c r="K54" s="47">
        <v>1179503.8899999999</v>
      </c>
      <c r="L54" s="70"/>
    </row>
    <row r="55" spans="1:12" ht="45.75" customHeight="1" x14ac:dyDescent="0.25">
      <c r="A55" s="68" t="s">
        <v>395</v>
      </c>
      <c r="B55" s="53" t="s">
        <v>335</v>
      </c>
      <c r="C55" s="58">
        <f>C56+C57</f>
        <v>0</v>
      </c>
      <c r="D55" s="50">
        <v>0</v>
      </c>
      <c r="E55" s="50">
        <v>0</v>
      </c>
      <c r="F55" s="50">
        <v>0</v>
      </c>
      <c r="G55" s="50">
        <v>0</v>
      </c>
      <c r="H55" s="50">
        <v>0</v>
      </c>
      <c r="I55" s="50">
        <v>0</v>
      </c>
      <c r="J55" s="50">
        <v>0</v>
      </c>
      <c r="K55" s="50">
        <v>0</v>
      </c>
      <c r="L55" s="68" t="s">
        <v>372</v>
      </c>
    </row>
    <row r="56" spans="1:12" ht="111" customHeight="1" x14ac:dyDescent="0.25">
      <c r="A56" s="69"/>
      <c r="B56" s="53" t="s">
        <v>333</v>
      </c>
      <c r="C56" s="57">
        <f t="shared" si="1"/>
        <v>0</v>
      </c>
      <c r="D56" s="50">
        <v>0</v>
      </c>
      <c r="E56" s="50"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69"/>
    </row>
    <row r="57" spans="1:12" ht="70.5" customHeight="1" x14ac:dyDescent="0.25">
      <c r="A57" s="70"/>
      <c r="B57" s="53" t="s">
        <v>334</v>
      </c>
      <c r="C57" s="57">
        <f t="shared" si="1"/>
        <v>0</v>
      </c>
      <c r="D57" s="50">
        <v>0</v>
      </c>
      <c r="E57" s="50">
        <v>0</v>
      </c>
      <c r="F57" s="50">
        <v>0</v>
      </c>
      <c r="G57" s="50">
        <v>0</v>
      </c>
      <c r="H57" s="50">
        <v>0</v>
      </c>
      <c r="I57" s="50">
        <v>0</v>
      </c>
      <c r="J57" s="50">
        <v>0</v>
      </c>
      <c r="K57" s="50">
        <v>0</v>
      </c>
      <c r="L57" s="70"/>
    </row>
    <row r="58" spans="1:12" ht="33" customHeight="1" x14ac:dyDescent="0.25">
      <c r="A58" s="68" t="s">
        <v>396</v>
      </c>
      <c r="B58" s="53" t="s">
        <v>335</v>
      </c>
      <c r="C58" s="58">
        <f>C59+C60</f>
        <v>0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68" t="s">
        <v>372</v>
      </c>
    </row>
    <row r="59" spans="1:12" ht="111.75" customHeight="1" x14ac:dyDescent="0.25">
      <c r="A59" s="69"/>
      <c r="B59" s="53" t="s">
        <v>333</v>
      </c>
      <c r="C59" s="57">
        <f t="shared" si="1"/>
        <v>0</v>
      </c>
      <c r="D59" s="50">
        <v>0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69"/>
    </row>
    <row r="60" spans="1:12" ht="73.5" customHeight="1" x14ac:dyDescent="0.25">
      <c r="A60" s="70"/>
      <c r="B60" s="53" t="s">
        <v>334</v>
      </c>
      <c r="C60" s="57">
        <f t="shared" si="1"/>
        <v>0</v>
      </c>
      <c r="D60" s="50">
        <v>0</v>
      </c>
      <c r="E60" s="50">
        <v>0</v>
      </c>
      <c r="F60" s="50"/>
      <c r="G60" s="50"/>
      <c r="H60" s="50"/>
      <c r="I60" s="50"/>
      <c r="J60" s="50"/>
      <c r="K60" s="50"/>
      <c r="L60" s="70"/>
    </row>
    <row r="61" spans="1:12" ht="45.75" customHeight="1" x14ac:dyDescent="0.25">
      <c r="A61" s="86" t="s">
        <v>397</v>
      </c>
      <c r="B61" s="53" t="s">
        <v>335</v>
      </c>
      <c r="C61" s="58">
        <v>0</v>
      </c>
      <c r="D61" s="45">
        <v>0</v>
      </c>
      <c r="E61" s="45">
        <v>0</v>
      </c>
      <c r="F61" s="45">
        <v>0</v>
      </c>
      <c r="G61" s="45">
        <v>0</v>
      </c>
      <c r="H61" s="45">
        <v>0</v>
      </c>
      <c r="I61" s="45">
        <v>0</v>
      </c>
      <c r="J61" s="45">
        <v>0</v>
      </c>
      <c r="K61" s="45">
        <v>0</v>
      </c>
      <c r="L61" s="68" t="s">
        <v>373</v>
      </c>
    </row>
    <row r="62" spans="1:12" ht="100.5" customHeight="1" x14ac:dyDescent="0.25">
      <c r="A62" s="86"/>
      <c r="B62" s="53" t="s">
        <v>333</v>
      </c>
      <c r="C62" s="57">
        <f t="shared" si="1"/>
        <v>0</v>
      </c>
      <c r="D62" s="45">
        <v>0</v>
      </c>
      <c r="E62" s="45">
        <v>0</v>
      </c>
      <c r="F62" s="45">
        <v>0</v>
      </c>
      <c r="G62" s="45">
        <v>0</v>
      </c>
      <c r="H62" s="45">
        <v>0</v>
      </c>
      <c r="I62" s="45">
        <v>0</v>
      </c>
      <c r="J62" s="45">
        <v>0</v>
      </c>
      <c r="K62" s="45">
        <v>0</v>
      </c>
      <c r="L62" s="69"/>
    </row>
    <row r="63" spans="1:12" ht="73.5" customHeight="1" x14ac:dyDescent="0.25">
      <c r="A63" s="86"/>
      <c r="B63" s="53" t="s">
        <v>334</v>
      </c>
      <c r="C63" s="57">
        <v>0</v>
      </c>
      <c r="D63" s="45">
        <v>0</v>
      </c>
      <c r="E63" s="45">
        <v>0</v>
      </c>
      <c r="F63" s="45">
        <v>0</v>
      </c>
      <c r="G63" s="45">
        <v>0</v>
      </c>
      <c r="H63" s="45">
        <v>0</v>
      </c>
      <c r="I63" s="45">
        <v>0</v>
      </c>
      <c r="J63" s="45">
        <v>0</v>
      </c>
      <c r="K63" s="45">
        <v>0</v>
      </c>
      <c r="L63" s="70"/>
    </row>
    <row r="64" spans="1:12" ht="50.25" customHeight="1" x14ac:dyDescent="0.25">
      <c r="A64" s="68" t="s">
        <v>402</v>
      </c>
      <c r="B64" s="60" t="s">
        <v>335</v>
      </c>
      <c r="C64" s="58">
        <v>0</v>
      </c>
      <c r="D64" s="58">
        <v>0</v>
      </c>
      <c r="E64" s="58">
        <v>0</v>
      </c>
      <c r="F64" s="58">
        <v>0</v>
      </c>
      <c r="G64" s="58">
        <v>0</v>
      </c>
      <c r="H64" s="58">
        <v>0</v>
      </c>
      <c r="I64" s="58">
        <v>0</v>
      </c>
      <c r="J64" s="58">
        <v>0</v>
      </c>
      <c r="K64" s="58">
        <v>0</v>
      </c>
      <c r="L64" s="68" t="s">
        <v>345</v>
      </c>
    </row>
    <row r="65" spans="1:226" ht="109.5" customHeight="1" x14ac:dyDescent="0.25">
      <c r="A65" s="69"/>
      <c r="B65" s="60" t="s">
        <v>333</v>
      </c>
      <c r="C65" s="58">
        <v>0</v>
      </c>
      <c r="D65" s="58">
        <v>0</v>
      </c>
      <c r="E65" s="58">
        <v>0</v>
      </c>
      <c r="F65" s="58">
        <v>0</v>
      </c>
      <c r="G65" s="58">
        <v>0</v>
      </c>
      <c r="H65" s="58">
        <v>0</v>
      </c>
      <c r="I65" s="58">
        <v>0</v>
      </c>
      <c r="J65" s="58">
        <v>0</v>
      </c>
      <c r="K65" s="58">
        <v>0</v>
      </c>
      <c r="L65" s="69"/>
    </row>
    <row r="66" spans="1:226" ht="91.5" customHeight="1" x14ac:dyDescent="0.25">
      <c r="A66" s="70"/>
      <c r="B66" s="60" t="s">
        <v>334</v>
      </c>
      <c r="C66" s="58">
        <v>0</v>
      </c>
      <c r="D66" s="58">
        <v>0</v>
      </c>
      <c r="E66" s="58">
        <v>0</v>
      </c>
      <c r="F66" s="58">
        <v>0</v>
      </c>
      <c r="G66" s="58">
        <v>0</v>
      </c>
      <c r="H66" s="58">
        <v>0</v>
      </c>
      <c r="I66" s="58">
        <v>0</v>
      </c>
      <c r="J66" s="58">
        <v>0</v>
      </c>
      <c r="K66" s="58">
        <v>0</v>
      </c>
      <c r="L66" s="70"/>
    </row>
    <row r="67" spans="1:226" s="18" customFormat="1" ht="37.5" customHeight="1" x14ac:dyDescent="0.25">
      <c r="A67" s="90" t="s">
        <v>403</v>
      </c>
      <c r="B67" s="52" t="s">
        <v>335</v>
      </c>
      <c r="C67" s="45">
        <v>0</v>
      </c>
      <c r="D67" s="45">
        <v>0</v>
      </c>
      <c r="E67" s="45">
        <v>0</v>
      </c>
      <c r="F67" s="45">
        <v>0</v>
      </c>
      <c r="G67" s="45">
        <v>0</v>
      </c>
      <c r="H67" s="45">
        <v>0</v>
      </c>
      <c r="I67" s="45">
        <v>0</v>
      </c>
      <c r="J67" s="45">
        <v>0</v>
      </c>
      <c r="K67" s="45">
        <v>0</v>
      </c>
      <c r="L67" s="90" t="s">
        <v>338</v>
      </c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  <c r="BG67" s="32"/>
      <c r="BH67" s="32"/>
      <c r="BI67" s="32"/>
      <c r="BJ67" s="32"/>
      <c r="BK67" s="32"/>
      <c r="BL67" s="32"/>
      <c r="BM67" s="32"/>
      <c r="BN67" s="32"/>
      <c r="BO67" s="32"/>
      <c r="BP67" s="32"/>
      <c r="BQ67" s="32"/>
      <c r="BR67" s="32"/>
      <c r="BS67" s="32"/>
      <c r="BT67" s="32"/>
      <c r="BU67" s="32"/>
      <c r="BV67" s="32"/>
      <c r="BW67" s="32"/>
      <c r="BX67" s="32"/>
      <c r="BY67" s="32"/>
      <c r="BZ67" s="32"/>
      <c r="CA67" s="32"/>
      <c r="CB67" s="32"/>
      <c r="CC67" s="32"/>
      <c r="CD67" s="32"/>
      <c r="CE67" s="32"/>
      <c r="CF67" s="32"/>
      <c r="CG67" s="32"/>
      <c r="CH67" s="32"/>
      <c r="CI67" s="32"/>
      <c r="CJ67" s="32"/>
      <c r="CK67" s="32"/>
      <c r="CL67" s="32"/>
      <c r="CM67" s="32"/>
      <c r="CN67" s="32"/>
      <c r="CO67" s="32"/>
      <c r="CP67" s="32"/>
      <c r="CQ67" s="32"/>
      <c r="CR67" s="32"/>
      <c r="CS67" s="32"/>
      <c r="CT67" s="32"/>
      <c r="CU67" s="32"/>
      <c r="CV67" s="32"/>
      <c r="CW67" s="32"/>
      <c r="CX67" s="32"/>
      <c r="CY67" s="32"/>
      <c r="CZ67" s="32"/>
      <c r="DA67" s="32"/>
      <c r="DB67" s="32"/>
      <c r="DC67" s="32"/>
      <c r="DD67" s="32"/>
      <c r="DE67" s="32"/>
      <c r="DF67" s="32"/>
      <c r="DG67" s="32"/>
      <c r="DH67" s="32"/>
      <c r="DI67" s="32"/>
      <c r="DJ67" s="32"/>
      <c r="DK67" s="32"/>
      <c r="DL67" s="32"/>
      <c r="DM67" s="32"/>
      <c r="DN67" s="32"/>
      <c r="DO67" s="32"/>
      <c r="DP67" s="32"/>
      <c r="DQ67" s="32"/>
      <c r="DR67" s="32"/>
      <c r="DS67" s="32"/>
      <c r="DT67" s="32"/>
      <c r="DU67" s="32"/>
      <c r="DV67" s="32"/>
      <c r="DW67" s="32"/>
      <c r="DX67" s="32"/>
      <c r="DY67" s="32"/>
      <c r="DZ67" s="32"/>
      <c r="EA67" s="32"/>
      <c r="EB67" s="32"/>
      <c r="EC67" s="32"/>
      <c r="ED67" s="32"/>
      <c r="EE67" s="32"/>
      <c r="EF67" s="32"/>
      <c r="EG67" s="32"/>
      <c r="EH67" s="32"/>
      <c r="EI67" s="32"/>
      <c r="EJ67" s="32"/>
      <c r="EK67" s="32"/>
      <c r="EL67" s="32"/>
      <c r="EM67" s="32"/>
      <c r="EN67" s="32"/>
      <c r="EO67" s="32"/>
      <c r="EP67" s="32"/>
      <c r="EQ67" s="32"/>
      <c r="ER67" s="32"/>
      <c r="ES67" s="32"/>
      <c r="ET67" s="32"/>
      <c r="EU67" s="32"/>
      <c r="EV67" s="32"/>
      <c r="EW67" s="32"/>
      <c r="EX67" s="32"/>
      <c r="EY67" s="32"/>
      <c r="EZ67" s="32"/>
      <c r="FA67" s="32"/>
      <c r="FB67" s="32"/>
      <c r="FC67" s="32"/>
      <c r="FD67" s="32"/>
      <c r="FE67" s="32"/>
      <c r="FF67" s="32"/>
      <c r="FG67" s="32"/>
      <c r="FH67" s="32"/>
      <c r="FI67" s="32"/>
      <c r="FJ67" s="32"/>
      <c r="FK67" s="32"/>
      <c r="FL67" s="32"/>
      <c r="FM67" s="32"/>
      <c r="FN67" s="32"/>
      <c r="FO67" s="32"/>
      <c r="FP67" s="32"/>
      <c r="FQ67" s="32"/>
      <c r="FR67" s="32"/>
      <c r="FS67" s="32"/>
      <c r="FT67" s="32"/>
      <c r="FU67" s="32"/>
      <c r="FV67" s="32"/>
      <c r="FW67" s="32"/>
      <c r="FX67" s="32"/>
      <c r="FY67" s="32"/>
      <c r="FZ67" s="32"/>
      <c r="GA67" s="32"/>
      <c r="GB67" s="32"/>
      <c r="GC67" s="32"/>
      <c r="GD67" s="32"/>
      <c r="GE67" s="32"/>
      <c r="GF67" s="32"/>
      <c r="GG67" s="32"/>
      <c r="GH67" s="32"/>
      <c r="GI67" s="32"/>
      <c r="GJ67" s="32"/>
      <c r="GK67" s="32"/>
      <c r="GL67" s="32"/>
      <c r="GM67" s="32"/>
      <c r="GN67" s="32"/>
      <c r="GO67" s="32"/>
      <c r="GP67" s="32"/>
      <c r="GQ67" s="32"/>
      <c r="GR67" s="32"/>
      <c r="GS67" s="32"/>
      <c r="GT67" s="32"/>
      <c r="GU67" s="32"/>
      <c r="GV67" s="32"/>
      <c r="GW67" s="32"/>
      <c r="GX67" s="32"/>
      <c r="GY67" s="32"/>
      <c r="GZ67" s="32"/>
      <c r="HA67" s="32"/>
      <c r="HB67" s="32"/>
      <c r="HC67" s="32"/>
      <c r="HD67" s="32"/>
      <c r="HE67" s="32"/>
      <c r="HF67" s="32"/>
      <c r="HG67" s="32"/>
      <c r="HH67" s="32"/>
      <c r="HI67" s="32"/>
      <c r="HJ67" s="32"/>
      <c r="HK67" s="32"/>
      <c r="HL67" s="32"/>
      <c r="HM67" s="32"/>
      <c r="HN67" s="32"/>
      <c r="HO67" s="32"/>
      <c r="HP67" s="32"/>
      <c r="HQ67" s="32"/>
      <c r="HR67" s="32"/>
    </row>
    <row r="68" spans="1:226" s="18" customFormat="1" ht="106.5" customHeight="1" x14ac:dyDescent="0.25">
      <c r="A68" s="91"/>
      <c r="B68" s="52" t="s">
        <v>333</v>
      </c>
      <c r="C68" s="45">
        <v>0</v>
      </c>
      <c r="D68" s="45">
        <v>0</v>
      </c>
      <c r="E68" s="45">
        <v>0</v>
      </c>
      <c r="F68" s="45">
        <v>0</v>
      </c>
      <c r="G68" s="45">
        <v>0</v>
      </c>
      <c r="H68" s="45">
        <v>0</v>
      </c>
      <c r="I68" s="45">
        <v>0</v>
      </c>
      <c r="J68" s="45">
        <v>0</v>
      </c>
      <c r="K68" s="45">
        <v>0</v>
      </c>
      <c r="L68" s="91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  <c r="BD68" s="32"/>
      <c r="BE68" s="32"/>
      <c r="BF68" s="32"/>
      <c r="BG68" s="32"/>
      <c r="BH68" s="32"/>
      <c r="BI68" s="32"/>
      <c r="BJ68" s="32"/>
      <c r="BK68" s="32"/>
      <c r="BL68" s="32"/>
      <c r="BM68" s="32"/>
      <c r="BN68" s="32"/>
      <c r="BO68" s="32"/>
      <c r="BP68" s="32"/>
      <c r="BQ68" s="32"/>
      <c r="BR68" s="32"/>
      <c r="BS68" s="32"/>
      <c r="BT68" s="32"/>
      <c r="BU68" s="32"/>
      <c r="BV68" s="32"/>
      <c r="BW68" s="32"/>
      <c r="BX68" s="32"/>
      <c r="BY68" s="32"/>
      <c r="BZ68" s="32"/>
      <c r="CA68" s="32"/>
      <c r="CB68" s="32"/>
      <c r="CC68" s="32"/>
      <c r="CD68" s="32"/>
      <c r="CE68" s="32"/>
      <c r="CF68" s="32"/>
      <c r="CG68" s="32"/>
      <c r="CH68" s="32"/>
      <c r="CI68" s="32"/>
      <c r="CJ68" s="32"/>
      <c r="CK68" s="32"/>
      <c r="CL68" s="32"/>
      <c r="CM68" s="32"/>
      <c r="CN68" s="32"/>
      <c r="CO68" s="32"/>
      <c r="CP68" s="32"/>
      <c r="CQ68" s="32"/>
      <c r="CR68" s="32"/>
      <c r="CS68" s="32"/>
      <c r="CT68" s="32"/>
      <c r="CU68" s="32"/>
      <c r="CV68" s="32"/>
      <c r="CW68" s="32"/>
      <c r="CX68" s="32"/>
      <c r="CY68" s="32"/>
      <c r="CZ68" s="32"/>
      <c r="DA68" s="32"/>
      <c r="DB68" s="32"/>
      <c r="DC68" s="32"/>
      <c r="DD68" s="32"/>
      <c r="DE68" s="32"/>
      <c r="DF68" s="32"/>
      <c r="DG68" s="32"/>
      <c r="DH68" s="32"/>
      <c r="DI68" s="32"/>
      <c r="DJ68" s="32"/>
      <c r="DK68" s="32"/>
      <c r="DL68" s="32"/>
      <c r="DM68" s="32"/>
      <c r="DN68" s="32"/>
      <c r="DO68" s="32"/>
      <c r="DP68" s="32"/>
      <c r="DQ68" s="32"/>
      <c r="DR68" s="32"/>
      <c r="DS68" s="32"/>
      <c r="DT68" s="32"/>
      <c r="DU68" s="32"/>
      <c r="DV68" s="32"/>
      <c r="DW68" s="32"/>
      <c r="DX68" s="32"/>
      <c r="DY68" s="32"/>
      <c r="DZ68" s="32"/>
      <c r="EA68" s="32"/>
      <c r="EB68" s="32"/>
      <c r="EC68" s="32"/>
      <c r="ED68" s="32"/>
      <c r="EE68" s="32"/>
      <c r="EF68" s="32"/>
      <c r="EG68" s="32"/>
      <c r="EH68" s="32"/>
      <c r="EI68" s="32"/>
      <c r="EJ68" s="32"/>
      <c r="EK68" s="32"/>
      <c r="EL68" s="32"/>
      <c r="EM68" s="32"/>
      <c r="EN68" s="32"/>
      <c r="EO68" s="32"/>
      <c r="EP68" s="32"/>
      <c r="EQ68" s="32"/>
      <c r="ER68" s="32"/>
      <c r="ES68" s="32"/>
      <c r="ET68" s="32"/>
      <c r="EU68" s="32"/>
      <c r="EV68" s="32"/>
      <c r="EW68" s="32"/>
      <c r="EX68" s="32"/>
      <c r="EY68" s="32"/>
      <c r="EZ68" s="32"/>
      <c r="FA68" s="32"/>
      <c r="FB68" s="32"/>
      <c r="FC68" s="32"/>
      <c r="FD68" s="32"/>
      <c r="FE68" s="32"/>
      <c r="FF68" s="32"/>
      <c r="FG68" s="32"/>
      <c r="FH68" s="32"/>
      <c r="FI68" s="32"/>
      <c r="FJ68" s="32"/>
      <c r="FK68" s="32"/>
      <c r="FL68" s="32"/>
      <c r="FM68" s="32"/>
      <c r="FN68" s="32"/>
      <c r="FO68" s="32"/>
      <c r="FP68" s="32"/>
      <c r="FQ68" s="32"/>
      <c r="FR68" s="32"/>
      <c r="FS68" s="32"/>
      <c r="FT68" s="32"/>
      <c r="FU68" s="32"/>
      <c r="FV68" s="32"/>
      <c r="FW68" s="32"/>
      <c r="FX68" s="32"/>
      <c r="FY68" s="32"/>
      <c r="FZ68" s="32"/>
      <c r="GA68" s="32"/>
      <c r="GB68" s="32"/>
      <c r="GC68" s="32"/>
      <c r="GD68" s="32"/>
      <c r="GE68" s="32"/>
      <c r="GF68" s="32"/>
      <c r="GG68" s="32"/>
      <c r="GH68" s="32"/>
      <c r="GI68" s="32"/>
      <c r="GJ68" s="32"/>
      <c r="GK68" s="32"/>
      <c r="GL68" s="32"/>
      <c r="GM68" s="32"/>
      <c r="GN68" s="32"/>
      <c r="GO68" s="32"/>
      <c r="GP68" s="32"/>
      <c r="GQ68" s="32"/>
      <c r="GR68" s="32"/>
      <c r="GS68" s="32"/>
      <c r="GT68" s="32"/>
      <c r="GU68" s="32"/>
      <c r="GV68" s="32"/>
      <c r="GW68" s="32"/>
      <c r="GX68" s="32"/>
      <c r="GY68" s="32"/>
      <c r="GZ68" s="32"/>
      <c r="HA68" s="32"/>
      <c r="HB68" s="32"/>
      <c r="HC68" s="32"/>
      <c r="HD68" s="32"/>
      <c r="HE68" s="32"/>
      <c r="HF68" s="32"/>
      <c r="HG68" s="32"/>
      <c r="HH68" s="32"/>
      <c r="HI68" s="32"/>
      <c r="HJ68" s="32"/>
      <c r="HK68" s="32"/>
      <c r="HL68" s="32"/>
      <c r="HM68" s="32"/>
      <c r="HN68" s="32"/>
      <c r="HO68" s="32"/>
      <c r="HP68" s="32"/>
      <c r="HQ68" s="32"/>
      <c r="HR68" s="32"/>
    </row>
    <row r="69" spans="1:226" s="18" customFormat="1" ht="105.75" customHeight="1" x14ac:dyDescent="0.25">
      <c r="A69" s="92"/>
      <c r="B69" s="55" t="s">
        <v>334</v>
      </c>
      <c r="C69" s="46">
        <v>0</v>
      </c>
      <c r="D69" s="46">
        <v>0</v>
      </c>
      <c r="E69" s="46">
        <v>0</v>
      </c>
      <c r="F69" s="46">
        <v>0</v>
      </c>
      <c r="G69" s="46">
        <v>0</v>
      </c>
      <c r="H69" s="46">
        <v>0</v>
      </c>
      <c r="I69" s="46">
        <v>0</v>
      </c>
      <c r="J69" s="46">
        <v>0</v>
      </c>
      <c r="K69" s="46">
        <v>0</v>
      </c>
      <c r="L69" s="9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  <c r="BI69" s="32"/>
      <c r="BJ69" s="32"/>
      <c r="BK69" s="32"/>
      <c r="BL69" s="32"/>
      <c r="BM69" s="32"/>
      <c r="BN69" s="32"/>
      <c r="BO69" s="32"/>
      <c r="BP69" s="32"/>
      <c r="BQ69" s="32"/>
      <c r="BR69" s="32"/>
      <c r="BS69" s="32"/>
      <c r="BT69" s="32"/>
      <c r="BU69" s="32"/>
      <c r="BV69" s="32"/>
      <c r="BW69" s="32"/>
      <c r="BX69" s="32"/>
      <c r="BY69" s="32"/>
      <c r="BZ69" s="32"/>
      <c r="CA69" s="32"/>
      <c r="CB69" s="32"/>
      <c r="CC69" s="32"/>
      <c r="CD69" s="32"/>
      <c r="CE69" s="32"/>
      <c r="CF69" s="32"/>
      <c r="CG69" s="32"/>
      <c r="CH69" s="32"/>
      <c r="CI69" s="32"/>
      <c r="CJ69" s="32"/>
      <c r="CK69" s="32"/>
      <c r="CL69" s="32"/>
      <c r="CM69" s="32"/>
      <c r="CN69" s="32"/>
      <c r="CO69" s="32"/>
      <c r="CP69" s="32"/>
      <c r="CQ69" s="32"/>
      <c r="CR69" s="32"/>
      <c r="CS69" s="32"/>
      <c r="CT69" s="32"/>
      <c r="CU69" s="32"/>
      <c r="CV69" s="32"/>
      <c r="CW69" s="32"/>
      <c r="CX69" s="32"/>
      <c r="CY69" s="32"/>
      <c r="CZ69" s="32"/>
      <c r="DA69" s="32"/>
      <c r="DB69" s="32"/>
      <c r="DC69" s="32"/>
      <c r="DD69" s="32"/>
      <c r="DE69" s="32"/>
      <c r="DF69" s="32"/>
      <c r="DG69" s="32"/>
      <c r="DH69" s="32"/>
      <c r="DI69" s="32"/>
      <c r="DJ69" s="32"/>
      <c r="DK69" s="32"/>
      <c r="DL69" s="32"/>
      <c r="DM69" s="32"/>
      <c r="DN69" s="32"/>
      <c r="DO69" s="32"/>
      <c r="DP69" s="32"/>
      <c r="DQ69" s="32"/>
      <c r="DR69" s="32"/>
      <c r="DS69" s="32"/>
      <c r="DT69" s="32"/>
      <c r="DU69" s="32"/>
      <c r="DV69" s="32"/>
      <c r="DW69" s="32"/>
      <c r="DX69" s="32"/>
      <c r="DY69" s="32"/>
      <c r="DZ69" s="32"/>
      <c r="EA69" s="32"/>
      <c r="EB69" s="32"/>
      <c r="EC69" s="32"/>
      <c r="ED69" s="32"/>
      <c r="EE69" s="32"/>
      <c r="EF69" s="32"/>
      <c r="EG69" s="32"/>
      <c r="EH69" s="32"/>
      <c r="EI69" s="32"/>
      <c r="EJ69" s="32"/>
      <c r="EK69" s="32"/>
      <c r="EL69" s="32"/>
      <c r="EM69" s="32"/>
      <c r="EN69" s="32"/>
      <c r="EO69" s="32"/>
      <c r="EP69" s="32"/>
      <c r="EQ69" s="32"/>
      <c r="ER69" s="32"/>
      <c r="ES69" s="32"/>
      <c r="ET69" s="32"/>
      <c r="EU69" s="32"/>
      <c r="EV69" s="32"/>
      <c r="EW69" s="32"/>
      <c r="EX69" s="32"/>
      <c r="EY69" s="32"/>
      <c r="EZ69" s="32"/>
      <c r="FA69" s="32"/>
      <c r="FB69" s="32"/>
      <c r="FC69" s="32"/>
      <c r="FD69" s="32"/>
      <c r="FE69" s="32"/>
      <c r="FF69" s="32"/>
      <c r="FG69" s="32"/>
      <c r="FH69" s="32"/>
      <c r="FI69" s="32"/>
      <c r="FJ69" s="32"/>
      <c r="FK69" s="32"/>
      <c r="FL69" s="32"/>
      <c r="FM69" s="32"/>
      <c r="FN69" s="32"/>
      <c r="FO69" s="32"/>
      <c r="FP69" s="32"/>
      <c r="FQ69" s="32"/>
      <c r="FR69" s="32"/>
      <c r="FS69" s="32"/>
      <c r="FT69" s="32"/>
      <c r="FU69" s="32"/>
      <c r="FV69" s="32"/>
      <c r="FW69" s="32"/>
      <c r="FX69" s="32"/>
      <c r="FY69" s="32"/>
      <c r="FZ69" s="32"/>
      <c r="GA69" s="32"/>
      <c r="GB69" s="32"/>
      <c r="GC69" s="32"/>
      <c r="GD69" s="32"/>
      <c r="GE69" s="32"/>
      <c r="GF69" s="32"/>
      <c r="GG69" s="32"/>
      <c r="GH69" s="32"/>
      <c r="GI69" s="32"/>
      <c r="GJ69" s="32"/>
      <c r="GK69" s="32"/>
      <c r="GL69" s="32"/>
      <c r="GM69" s="32"/>
      <c r="GN69" s="32"/>
      <c r="GO69" s="32"/>
      <c r="GP69" s="32"/>
      <c r="GQ69" s="32"/>
      <c r="GR69" s="32"/>
      <c r="GS69" s="32"/>
      <c r="GT69" s="32"/>
      <c r="GU69" s="32"/>
      <c r="GV69" s="32"/>
      <c r="GW69" s="32"/>
      <c r="GX69" s="32"/>
      <c r="GY69" s="32"/>
      <c r="GZ69" s="32"/>
      <c r="HA69" s="32"/>
      <c r="HB69" s="32"/>
      <c r="HC69" s="32"/>
      <c r="HD69" s="32"/>
      <c r="HE69" s="32"/>
      <c r="HF69" s="32"/>
      <c r="HG69" s="32"/>
      <c r="HH69" s="32"/>
      <c r="HI69" s="32"/>
      <c r="HJ69" s="32"/>
      <c r="HK69" s="32"/>
      <c r="HL69" s="32"/>
      <c r="HM69" s="32"/>
      <c r="HN69" s="32"/>
      <c r="HO69" s="32"/>
      <c r="HP69" s="32"/>
      <c r="HQ69" s="32"/>
      <c r="HR69" s="32"/>
    </row>
    <row r="70" spans="1:226" s="18" customFormat="1" ht="48" customHeight="1" x14ac:dyDescent="0.25">
      <c r="A70" s="90" t="s">
        <v>404</v>
      </c>
      <c r="B70" s="55" t="s">
        <v>335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  <c r="H70" s="46">
        <v>0</v>
      </c>
      <c r="I70" s="46">
        <v>0</v>
      </c>
      <c r="J70" s="46">
        <v>0</v>
      </c>
      <c r="K70" s="46">
        <v>0</v>
      </c>
      <c r="L70" s="90" t="s">
        <v>338</v>
      </c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  <c r="BM70" s="32"/>
      <c r="BN70" s="32"/>
      <c r="BO70" s="32"/>
      <c r="BP70" s="32"/>
      <c r="BQ70" s="32"/>
      <c r="BR70" s="32"/>
      <c r="BS70" s="32"/>
      <c r="BT70" s="32"/>
      <c r="BU70" s="32"/>
      <c r="BV70" s="32"/>
      <c r="BW70" s="32"/>
      <c r="BX70" s="32"/>
      <c r="BY70" s="32"/>
      <c r="BZ70" s="32"/>
      <c r="CA70" s="32"/>
      <c r="CB70" s="32"/>
      <c r="CC70" s="32"/>
      <c r="CD70" s="32"/>
      <c r="CE70" s="32"/>
      <c r="CF70" s="32"/>
      <c r="CG70" s="32"/>
      <c r="CH70" s="32"/>
      <c r="CI70" s="32"/>
      <c r="CJ70" s="32"/>
      <c r="CK70" s="32"/>
      <c r="CL70" s="32"/>
      <c r="CM70" s="32"/>
      <c r="CN70" s="32"/>
      <c r="CO70" s="32"/>
      <c r="CP70" s="32"/>
      <c r="CQ70" s="32"/>
      <c r="CR70" s="32"/>
      <c r="CS70" s="32"/>
      <c r="CT70" s="32"/>
      <c r="CU70" s="32"/>
      <c r="CV70" s="32"/>
      <c r="CW70" s="32"/>
      <c r="CX70" s="32"/>
      <c r="CY70" s="32"/>
      <c r="CZ70" s="32"/>
      <c r="DA70" s="32"/>
      <c r="DB70" s="32"/>
      <c r="DC70" s="32"/>
      <c r="DD70" s="32"/>
      <c r="DE70" s="32"/>
      <c r="DF70" s="32"/>
      <c r="DG70" s="32"/>
      <c r="DH70" s="32"/>
      <c r="DI70" s="32"/>
      <c r="DJ70" s="32"/>
      <c r="DK70" s="32"/>
      <c r="DL70" s="32"/>
      <c r="DM70" s="32"/>
      <c r="DN70" s="32"/>
      <c r="DO70" s="32"/>
      <c r="DP70" s="32"/>
      <c r="DQ70" s="32"/>
      <c r="DR70" s="32"/>
      <c r="DS70" s="32"/>
      <c r="DT70" s="32"/>
      <c r="DU70" s="32"/>
      <c r="DV70" s="32"/>
      <c r="DW70" s="32"/>
      <c r="DX70" s="32"/>
      <c r="DY70" s="32"/>
      <c r="DZ70" s="32"/>
      <c r="EA70" s="32"/>
      <c r="EB70" s="32"/>
      <c r="EC70" s="32"/>
      <c r="ED70" s="32"/>
      <c r="EE70" s="32"/>
      <c r="EF70" s="32"/>
      <c r="EG70" s="32"/>
      <c r="EH70" s="32"/>
      <c r="EI70" s="32"/>
      <c r="EJ70" s="32"/>
      <c r="EK70" s="32"/>
      <c r="EL70" s="32"/>
      <c r="EM70" s="32"/>
      <c r="EN70" s="32"/>
      <c r="EO70" s="32"/>
      <c r="EP70" s="32"/>
      <c r="EQ70" s="32"/>
      <c r="ER70" s="32"/>
      <c r="ES70" s="32"/>
      <c r="ET70" s="32"/>
      <c r="EU70" s="32"/>
      <c r="EV70" s="32"/>
      <c r="EW70" s="32"/>
      <c r="EX70" s="32"/>
      <c r="EY70" s="32"/>
      <c r="EZ70" s="32"/>
      <c r="FA70" s="32"/>
      <c r="FB70" s="32"/>
      <c r="FC70" s="32"/>
      <c r="FD70" s="32"/>
      <c r="FE70" s="32"/>
      <c r="FF70" s="32"/>
      <c r="FG70" s="32"/>
      <c r="FH70" s="32"/>
      <c r="FI70" s="32"/>
      <c r="FJ70" s="32"/>
      <c r="FK70" s="32"/>
      <c r="FL70" s="32"/>
      <c r="FM70" s="32"/>
      <c r="FN70" s="32"/>
      <c r="FO70" s="32"/>
      <c r="FP70" s="32"/>
      <c r="FQ70" s="32"/>
      <c r="FR70" s="32"/>
      <c r="FS70" s="32"/>
      <c r="FT70" s="32"/>
      <c r="FU70" s="32"/>
      <c r="FV70" s="32"/>
      <c r="FW70" s="32"/>
      <c r="FX70" s="32"/>
      <c r="FY70" s="32"/>
      <c r="FZ70" s="32"/>
      <c r="GA70" s="32"/>
      <c r="GB70" s="32"/>
      <c r="GC70" s="32"/>
      <c r="GD70" s="32"/>
      <c r="GE70" s="32"/>
      <c r="GF70" s="32"/>
      <c r="GG70" s="32"/>
      <c r="GH70" s="32"/>
      <c r="GI70" s="32"/>
      <c r="GJ70" s="32"/>
      <c r="GK70" s="32"/>
      <c r="GL70" s="32"/>
      <c r="GM70" s="32"/>
      <c r="GN70" s="32"/>
      <c r="GO70" s="32"/>
      <c r="GP70" s="32"/>
      <c r="GQ70" s="32"/>
      <c r="GR70" s="32"/>
      <c r="GS70" s="32"/>
      <c r="GT70" s="32"/>
      <c r="GU70" s="32"/>
      <c r="GV70" s="32"/>
      <c r="GW70" s="32"/>
      <c r="GX70" s="32"/>
      <c r="GY70" s="32"/>
      <c r="GZ70" s="32"/>
      <c r="HA70" s="32"/>
      <c r="HB70" s="32"/>
      <c r="HC70" s="32"/>
      <c r="HD70" s="32"/>
      <c r="HE70" s="32"/>
      <c r="HF70" s="32"/>
      <c r="HG70" s="32"/>
      <c r="HH70" s="32"/>
      <c r="HI70" s="32"/>
      <c r="HJ70" s="32"/>
      <c r="HK70" s="32"/>
      <c r="HL70" s="32"/>
      <c r="HM70" s="32"/>
      <c r="HN70" s="32"/>
      <c r="HO70" s="32"/>
      <c r="HP70" s="32"/>
      <c r="HQ70" s="32"/>
      <c r="HR70" s="32"/>
    </row>
    <row r="71" spans="1:226" s="18" customFormat="1" ht="149.25" customHeight="1" x14ac:dyDescent="0.25">
      <c r="A71" s="91"/>
      <c r="B71" s="55" t="s">
        <v>333</v>
      </c>
      <c r="C71" s="46">
        <v>0</v>
      </c>
      <c r="D71" s="46">
        <v>0</v>
      </c>
      <c r="E71" s="46">
        <v>0</v>
      </c>
      <c r="F71" s="46">
        <v>0</v>
      </c>
      <c r="G71" s="46">
        <v>0</v>
      </c>
      <c r="H71" s="46">
        <v>0</v>
      </c>
      <c r="I71" s="46">
        <v>0</v>
      </c>
      <c r="J71" s="46">
        <v>0</v>
      </c>
      <c r="K71" s="46">
        <v>0</v>
      </c>
      <c r="L71" s="91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  <c r="BX71" s="32"/>
      <c r="BY71" s="32"/>
      <c r="BZ71" s="32"/>
      <c r="CA71" s="32"/>
      <c r="CB71" s="32"/>
      <c r="CC71" s="32"/>
      <c r="CD71" s="32"/>
      <c r="CE71" s="32"/>
      <c r="CF71" s="32"/>
      <c r="CG71" s="32"/>
      <c r="CH71" s="32"/>
      <c r="CI71" s="32"/>
      <c r="CJ71" s="32"/>
      <c r="CK71" s="32"/>
      <c r="CL71" s="32"/>
      <c r="CM71" s="32"/>
      <c r="CN71" s="32"/>
      <c r="CO71" s="32"/>
      <c r="CP71" s="32"/>
      <c r="CQ71" s="32"/>
      <c r="CR71" s="32"/>
      <c r="CS71" s="32"/>
      <c r="CT71" s="32"/>
      <c r="CU71" s="32"/>
      <c r="CV71" s="32"/>
      <c r="CW71" s="32"/>
      <c r="CX71" s="32"/>
      <c r="CY71" s="32"/>
      <c r="CZ71" s="32"/>
      <c r="DA71" s="32"/>
      <c r="DB71" s="32"/>
      <c r="DC71" s="32"/>
      <c r="DD71" s="32"/>
      <c r="DE71" s="32"/>
      <c r="DF71" s="32"/>
      <c r="DG71" s="32"/>
      <c r="DH71" s="32"/>
      <c r="DI71" s="32"/>
      <c r="DJ71" s="32"/>
      <c r="DK71" s="32"/>
      <c r="DL71" s="32"/>
      <c r="DM71" s="32"/>
      <c r="DN71" s="32"/>
      <c r="DO71" s="32"/>
      <c r="DP71" s="32"/>
      <c r="DQ71" s="32"/>
      <c r="DR71" s="32"/>
      <c r="DS71" s="32"/>
      <c r="DT71" s="32"/>
      <c r="DU71" s="32"/>
      <c r="DV71" s="32"/>
      <c r="DW71" s="32"/>
      <c r="DX71" s="32"/>
      <c r="DY71" s="32"/>
      <c r="DZ71" s="32"/>
      <c r="EA71" s="32"/>
      <c r="EB71" s="32"/>
      <c r="EC71" s="32"/>
      <c r="ED71" s="32"/>
      <c r="EE71" s="32"/>
      <c r="EF71" s="32"/>
      <c r="EG71" s="32"/>
      <c r="EH71" s="32"/>
      <c r="EI71" s="32"/>
      <c r="EJ71" s="32"/>
      <c r="EK71" s="32"/>
      <c r="EL71" s="32"/>
      <c r="EM71" s="32"/>
      <c r="EN71" s="32"/>
      <c r="EO71" s="32"/>
      <c r="EP71" s="32"/>
      <c r="EQ71" s="32"/>
      <c r="ER71" s="32"/>
      <c r="ES71" s="32"/>
      <c r="ET71" s="32"/>
      <c r="EU71" s="32"/>
      <c r="EV71" s="32"/>
      <c r="EW71" s="32"/>
      <c r="EX71" s="32"/>
      <c r="EY71" s="32"/>
      <c r="EZ71" s="32"/>
      <c r="FA71" s="32"/>
      <c r="FB71" s="32"/>
      <c r="FC71" s="32"/>
      <c r="FD71" s="32"/>
      <c r="FE71" s="32"/>
      <c r="FF71" s="32"/>
      <c r="FG71" s="32"/>
      <c r="FH71" s="32"/>
      <c r="FI71" s="32"/>
      <c r="FJ71" s="32"/>
      <c r="FK71" s="32"/>
      <c r="FL71" s="32"/>
      <c r="FM71" s="32"/>
      <c r="FN71" s="32"/>
      <c r="FO71" s="32"/>
      <c r="FP71" s="32"/>
      <c r="FQ71" s="32"/>
      <c r="FR71" s="32"/>
      <c r="FS71" s="32"/>
      <c r="FT71" s="32"/>
      <c r="FU71" s="32"/>
      <c r="FV71" s="32"/>
      <c r="FW71" s="32"/>
      <c r="FX71" s="32"/>
      <c r="FY71" s="32"/>
      <c r="FZ71" s="32"/>
      <c r="GA71" s="32"/>
      <c r="GB71" s="32"/>
      <c r="GC71" s="32"/>
      <c r="GD71" s="32"/>
      <c r="GE71" s="32"/>
      <c r="GF71" s="32"/>
      <c r="GG71" s="32"/>
      <c r="GH71" s="32"/>
      <c r="GI71" s="32"/>
      <c r="GJ71" s="32"/>
      <c r="GK71" s="32"/>
      <c r="GL71" s="32"/>
      <c r="GM71" s="32"/>
      <c r="GN71" s="32"/>
      <c r="GO71" s="32"/>
      <c r="GP71" s="32"/>
      <c r="GQ71" s="32"/>
      <c r="GR71" s="32"/>
      <c r="GS71" s="32"/>
      <c r="GT71" s="32"/>
      <c r="GU71" s="32"/>
      <c r="GV71" s="32"/>
      <c r="GW71" s="32"/>
      <c r="GX71" s="32"/>
      <c r="GY71" s="32"/>
      <c r="GZ71" s="32"/>
      <c r="HA71" s="32"/>
      <c r="HB71" s="32"/>
      <c r="HC71" s="32"/>
      <c r="HD71" s="32"/>
      <c r="HE71" s="32"/>
      <c r="HF71" s="32"/>
      <c r="HG71" s="32"/>
      <c r="HH71" s="32"/>
      <c r="HI71" s="32"/>
      <c r="HJ71" s="32"/>
      <c r="HK71" s="32"/>
      <c r="HL71" s="32"/>
      <c r="HM71" s="32"/>
      <c r="HN71" s="32"/>
      <c r="HO71" s="32"/>
      <c r="HP71" s="32"/>
      <c r="HQ71" s="32"/>
      <c r="HR71" s="32"/>
    </row>
    <row r="72" spans="1:226" ht="88.5" customHeight="1" x14ac:dyDescent="0.25">
      <c r="A72" s="92"/>
      <c r="B72" s="34" t="s">
        <v>334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  <c r="H72" s="46">
        <v>0</v>
      </c>
      <c r="I72" s="46">
        <v>0</v>
      </c>
      <c r="J72" s="46">
        <v>0</v>
      </c>
      <c r="K72" s="46">
        <v>0</v>
      </c>
      <c r="L72" s="92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  <c r="FY72" s="29"/>
      <c r="FZ72" s="29"/>
      <c r="GA72" s="29"/>
      <c r="GB72" s="29"/>
      <c r="GC72" s="29"/>
      <c r="GD72" s="29"/>
      <c r="GE72" s="29"/>
      <c r="GF72" s="29"/>
      <c r="GG72" s="29"/>
      <c r="GH72" s="29"/>
      <c r="GI72" s="29"/>
      <c r="GJ72" s="29"/>
      <c r="GK72" s="29"/>
      <c r="GL72" s="29"/>
      <c r="GM72" s="29"/>
      <c r="GN72" s="29"/>
      <c r="GO72" s="29"/>
      <c r="GP72" s="29"/>
      <c r="GQ72" s="29"/>
      <c r="GR72" s="29"/>
      <c r="GS72" s="29"/>
      <c r="GT72" s="29"/>
      <c r="GU72" s="29"/>
      <c r="GV72" s="29"/>
      <c r="GW72" s="29"/>
      <c r="GX72" s="29"/>
      <c r="GY72" s="29"/>
      <c r="GZ72" s="29"/>
      <c r="HA72" s="29"/>
      <c r="HB72" s="29"/>
      <c r="HC72" s="29"/>
      <c r="HD72" s="29"/>
      <c r="HE72" s="29"/>
      <c r="HF72" s="29"/>
      <c r="HG72" s="29"/>
      <c r="HH72" s="29"/>
      <c r="HI72" s="29"/>
      <c r="HJ72" s="29"/>
      <c r="HK72" s="29"/>
      <c r="HL72" s="29"/>
      <c r="HM72" s="29"/>
      <c r="HN72" s="29"/>
      <c r="HO72" s="29"/>
      <c r="HP72" s="29"/>
      <c r="HQ72" s="29"/>
      <c r="HR72" s="29"/>
    </row>
    <row r="73" spans="1:226" ht="48" customHeight="1" x14ac:dyDescent="0.25">
      <c r="A73" s="90" t="s">
        <v>405</v>
      </c>
      <c r="B73" s="34" t="s">
        <v>335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  <c r="H73" s="46">
        <v>0</v>
      </c>
      <c r="I73" s="46">
        <v>0</v>
      </c>
      <c r="J73" s="46">
        <v>0</v>
      </c>
      <c r="K73" s="46">
        <v>0</v>
      </c>
      <c r="L73" s="90" t="s">
        <v>338</v>
      </c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29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29"/>
      <c r="AT73" s="29"/>
      <c r="AU73" s="29"/>
      <c r="AV73" s="29"/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  <c r="FY73" s="29"/>
      <c r="FZ73" s="29"/>
      <c r="GA73" s="29"/>
      <c r="GB73" s="29"/>
      <c r="GC73" s="29"/>
      <c r="GD73" s="29"/>
      <c r="GE73" s="29"/>
      <c r="GF73" s="29"/>
      <c r="GG73" s="29"/>
      <c r="GH73" s="29"/>
      <c r="GI73" s="29"/>
      <c r="GJ73" s="29"/>
      <c r="GK73" s="29"/>
      <c r="GL73" s="29"/>
      <c r="GM73" s="29"/>
      <c r="GN73" s="29"/>
      <c r="GO73" s="29"/>
      <c r="GP73" s="29"/>
      <c r="GQ73" s="29"/>
      <c r="GR73" s="29"/>
      <c r="GS73" s="29"/>
      <c r="GT73" s="29"/>
      <c r="GU73" s="29"/>
      <c r="GV73" s="29"/>
      <c r="GW73" s="29"/>
      <c r="GX73" s="29"/>
      <c r="GY73" s="29"/>
      <c r="GZ73" s="29"/>
      <c r="HA73" s="29"/>
      <c r="HB73" s="29"/>
      <c r="HC73" s="29"/>
      <c r="HD73" s="29"/>
      <c r="HE73" s="29"/>
      <c r="HF73" s="29"/>
      <c r="HG73" s="29"/>
      <c r="HH73" s="29"/>
      <c r="HI73" s="29"/>
      <c r="HJ73" s="29"/>
      <c r="HK73" s="29"/>
      <c r="HL73" s="29"/>
      <c r="HM73" s="29"/>
      <c r="HN73" s="29"/>
      <c r="HO73" s="29"/>
      <c r="HP73" s="29"/>
      <c r="HQ73" s="29"/>
      <c r="HR73" s="29"/>
    </row>
    <row r="74" spans="1:226" ht="153" customHeight="1" x14ac:dyDescent="0.25">
      <c r="A74" s="91"/>
      <c r="B74" s="34" t="s">
        <v>333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  <c r="H74" s="46">
        <v>0</v>
      </c>
      <c r="I74" s="46">
        <v>0</v>
      </c>
      <c r="J74" s="46">
        <v>0</v>
      </c>
      <c r="K74" s="46">
        <v>0</v>
      </c>
      <c r="L74" s="91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  <c r="FY74" s="29"/>
      <c r="FZ74" s="29"/>
      <c r="GA74" s="29"/>
      <c r="GB74" s="29"/>
      <c r="GC74" s="29"/>
      <c r="GD74" s="29"/>
      <c r="GE74" s="29"/>
      <c r="GF74" s="29"/>
      <c r="GG74" s="29"/>
      <c r="GH74" s="29"/>
      <c r="GI74" s="29"/>
      <c r="GJ74" s="29"/>
      <c r="GK74" s="29"/>
      <c r="GL74" s="29"/>
      <c r="GM74" s="29"/>
      <c r="GN74" s="29"/>
      <c r="GO74" s="29"/>
      <c r="GP74" s="29"/>
      <c r="GQ74" s="29"/>
      <c r="GR74" s="29"/>
      <c r="GS74" s="29"/>
      <c r="GT74" s="29"/>
      <c r="GU74" s="29"/>
      <c r="GV74" s="29"/>
      <c r="GW74" s="29"/>
      <c r="GX74" s="29"/>
      <c r="GY74" s="29"/>
      <c r="GZ74" s="29"/>
      <c r="HA74" s="29"/>
      <c r="HB74" s="29"/>
      <c r="HC74" s="29"/>
      <c r="HD74" s="29"/>
      <c r="HE74" s="29"/>
      <c r="HF74" s="29"/>
      <c r="HG74" s="29"/>
      <c r="HH74" s="29"/>
      <c r="HI74" s="29"/>
      <c r="HJ74" s="29"/>
      <c r="HK74" s="29"/>
      <c r="HL74" s="29"/>
      <c r="HM74" s="29"/>
      <c r="HN74" s="29"/>
      <c r="HO74" s="29"/>
      <c r="HP74" s="29"/>
      <c r="HQ74" s="29"/>
      <c r="HR74" s="29"/>
    </row>
    <row r="75" spans="1:226" ht="74.25" customHeight="1" x14ac:dyDescent="0.25">
      <c r="A75" s="92"/>
      <c r="B75" s="34" t="s">
        <v>334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  <c r="H75" s="46">
        <v>0</v>
      </c>
      <c r="I75" s="46">
        <v>0</v>
      </c>
      <c r="J75" s="46">
        <v>0</v>
      </c>
      <c r="K75" s="46">
        <v>0</v>
      </c>
      <c r="L75" s="92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9"/>
      <c r="AJ75" s="29"/>
      <c r="AK75" s="29"/>
      <c r="AL75" s="29"/>
      <c r="AM75" s="29"/>
      <c r="AN75" s="29"/>
      <c r="AO75" s="29"/>
      <c r="AP75" s="29"/>
      <c r="AQ75" s="29"/>
      <c r="AR75" s="29"/>
      <c r="AS75" s="29"/>
      <c r="AT75" s="29"/>
      <c r="AU75" s="29"/>
      <c r="AV75" s="29"/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  <c r="FY75" s="29"/>
      <c r="FZ75" s="29"/>
      <c r="GA75" s="29"/>
      <c r="GB75" s="29"/>
      <c r="GC75" s="29"/>
      <c r="GD75" s="29"/>
      <c r="GE75" s="29"/>
      <c r="GF75" s="29"/>
      <c r="GG75" s="29"/>
      <c r="GH75" s="29"/>
      <c r="GI75" s="29"/>
      <c r="GJ75" s="29"/>
      <c r="GK75" s="29"/>
      <c r="GL75" s="29"/>
      <c r="GM75" s="29"/>
      <c r="GN75" s="29"/>
      <c r="GO75" s="29"/>
      <c r="GP75" s="29"/>
      <c r="GQ75" s="29"/>
      <c r="GR75" s="29"/>
      <c r="GS75" s="29"/>
      <c r="GT75" s="29"/>
      <c r="GU75" s="29"/>
      <c r="GV75" s="29"/>
      <c r="GW75" s="29"/>
      <c r="GX75" s="29"/>
      <c r="GY75" s="29"/>
      <c r="GZ75" s="29"/>
      <c r="HA75" s="29"/>
      <c r="HB75" s="29"/>
      <c r="HC75" s="29"/>
      <c r="HD75" s="29"/>
      <c r="HE75" s="29"/>
      <c r="HF75" s="29"/>
      <c r="HG75" s="29"/>
      <c r="HH75" s="29"/>
      <c r="HI75" s="29"/>
      <c r="HJ75" s="29"/>
      <c r="HK75" s="29"/>
      <c r="HL75" s="29"/>
      <c r="HM75" s="29"/>
      <c r="HN75" s="29"/>
      <c r="HO75" s="29"/>
      <c r="HP75" s="29"/>
      <c r="HQ75" s="29"/>
      <c r="HR75" s="29"/>
    </row>
    <row r="76" spans="1:226" ht="42" customHeight="1" x14ac:dyDescent="0.25">
      <c r="A76" s="68" t="s">
        <v>431</v>
      </c>
      <c r="B76" s="34" t="s">
        <v>335</v>
      </c>
      <c r="C76" s="46">
        <v>0</v>
      </c>
      <c r="D76" s="46">
        <v>0</v>
      </c>
      <c r="E76" s="46">
        <v>0</v>
      </c>
      <c r="F76" s="46">
        <v>0</v>
      </c>
      <c r="G76" s="46">
        <v>0</v>
      </c>
      <c r="H76" s="46">
        <v>0</v>
      </c>
      <c r="I76" s="46">
        <v>0</v>
      </c>
      <c r="J76" s="46">
        <v>0</v>
      </c>
      <c r="K76" s="46">
        <v>0</v>
      </c>
      <c r="L76" s="90" t="s">
        <v>338</v>
      </c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  <c r="FY76" s="29"/>
      <c r="FZ76" s="29"/>
      <c r="GA76" s="29"/>
      <c r="GB76" s="29"/>
      <c r="GC76" s="29"/>
      <c r="GD76" s="29"/>
      <c r="GE76" s="29"/>
      <c r="GF76" s="29"/>
      <c r="GG76" s="29"/>
      <c r="GH76" s="29"/>
      <c r="GI76" s="29"/>
      <c r="GJ76" s="29"/>
      <c r="GK76" s="29"/>
      <c r="GL76" s="29"/>
      <c r="GM76" s="29"/>
      <c r="GN76" s="29"/>
      <c r="GO76" s="29"/>
      <c r="GP76" s="29"/>
      <c r="GQ76" s="29"/>
      <c r="GR76" s="29"/>
      <c r="GS76" s="29"/>
      <c r="GT76" s="29"/>
      <c r="GU76" s="29"/>
      <c r="GV76" s="29"/>
      <c r="GW76" s="29"/>
      <c r="GX76" s="29"/>
      <c r="GY76" s="29"/>
      <c r="GZ76" s="29"/>
      <c r="HA76" s="29"/>
      <c r="HB76" s="29"/>
      <c r="HC76" s="29"/>
      <c r="HD76" s="29"/>
      <c r="HE76" s="29"/>
      <c r="HF76" s="29"/>
      <c r="HG76" s="29"/>
      <c r="HH76" s="29"/>
      <c r="HI76" s="29"/>
      <c r="HJ76" s="29"/>
      <c r="HK76" s="29"/>
      <c r="HL76" s="29"/>
      <c r="HM76" s="29"/>
      <c r="HN76" s="29"/>
      <c r="HO76" s="29"/>
      <c r="HP76" s="29"/>
      <c r="HQ76" s="29"/>
      <c r="HR76" s="29"/>
    </row>
    <row r="77" spans="1:226" ht="139.5" customHeight="1" x14ac:dyDescent="0.25">
      <c r="A77" s="77"/>
      <c r="B77" s="34" t="s">
        <v>333</v>
      </c>
      <c r="C77" s="46">
        <v>0</v>
      </c>
      <c r="D77" s="46">
        <v>0</v>
      </c>
      <c r="E77" s="46">
        <v>0</v>
      </c>
      <c r="F77" s="46">
        <v>0</v>
      </c>
      <c r="G77" s="46">
        <v>0</v>
      </c>
      <c r="H77" s="46">
        <v>0</v>
      </c>
      <c r="I77" s="46">
        <v>0</v>
      </c>
      <c r="J77" s="46">
        <v>0</v>
      </c>
      <c r="K77" s="46">
        <v>0</v>
      </c>
      <c r="L77" s="91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29"/>
      <c r="AQ77" s="29"/>
      <c r="AR77" s="29"/>
      <c r="AS77" s="29"/>
      <c r="AT77" s="29"/>
      <c r="AU77" s="29"/>
      <c r="AV77" s="29"/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  <c r="FY77" s="29"/>
      <c r="FZ77" s="29"/>
      <c r="GA77" s="29"/>
      <c r="GB77" s="29"/>
      <c r="GC77" s="29"/>
      <c r="GD77" s="29"/>
      <c r="GE77" s="29"/>
      <c r="GF77" s="29"/>
      <c r="GG77" s="29"/>
      <c r="GH77" s="29"/>
      <c r="GI77" s="29"/>
      <c r="GJ77" s="29"/>
      <c r="GK77" s="29"/>
      <c r="GL77" s="29"/>
      <c r="GM77" s="29"/>
      <c r="GN77" s="29"/>
      <c r="GO77" s="29"/>
      <c r="GP77" s="29"/>
      <c r="GQ77" s="29"/>
      <c r="GR77" s="29"/>
      <c r="GS77" s="29"/>
      <c r="GT77" s="29"/>
      <c r="GU77" s="29"/>
      <c r="GV77" s="29"/>
      <c r="GW77" s="29"/>
      <c r="GX77" s="29"/>
      <c r="GY77" s="29"/>
      <c r="GZ77" s="29"/>
      <c r="HA77" s="29"/>
      <c r="HB77" s="29"/>
      <c r="HC77" s="29"/>
      <c r="HD77" s="29"/>
      <c r="HE77" s="29"/>
      <c r="HF77" s="29"/>
      <c r="HG77" s="29"/>
      <c r="HH77" s="29"/>
      <c r="HI77" s="29"/>
      <c r="HJ77" s="29"/>
      <c r="HK77" s="29"/>
      <c r="HL77" s="29"/>
      <c r="HM77" s="29"/>
      <c r="HN77" s="29"/>
      <c r="HO77" s="29"/>
      <c r="HP77" s="29"/>
      <c r="HQ77" s="29"/>
      <c r="HR77" s="29"/>
    </row>
    <row r="78" spans="1:226" ht="75.75" customHeight="1" x14ac:dyDescent="0.25">
      <c r="A78" s="78"/>
      <c r="B78" s="34" t="s">
        <v>334</v>
      </c>
      <c r="C78" s="46">
        <v>0</v>
      </c>
      <c r="D78" s="46">
        <v>0</v>
      </c>
      <c r="E78" s="46">
        <v>0</v>
      </c>
      <c r="F78" s="46">
        <v>0</v>
      </c>
      <c r="G78" s="46">
        <v>0</v>
      </c>
      <c r="H78" s="46">
        <v>0</v>
      </c>
      <c r="I78" s="46">
        <v>0</v>
      </c>
      <c r="J78" s="46">
        <v>0</v>
      </c>
      <c r="K78" s="46">
        <v>0</v>
      </c>
      <c r="L78" s="92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  <c r="FY78" s="29"/>
      <c r="FZ78" s="29"/>
      <c r="GA78" s="29"/>
      <c r="GB78" s="29"/>
      <c r="GC78" s="29"/>
      <c r="GD78" s="29"/>
      <c r="GE78" s="29"/>
      <c r="GF78" s="29"/>
      <c r="GG78" s="29"/>
      <c r="GH78" s="29"/>
      <c r="GI78" s="29"/>
      <c r="GJ78" s="29"/>
      <c r="GK78" s="29"/>
      <c r="GL78" s="29"/>
      <c r="GM78" s="29"/>
      <c r="GN78" s="29"/>
      <c r="GO78" s="29"/>
      <c r="GP78" s="29"/>
      <c r="GQ78" s="29"/>
      <c r="GR78" s="29"/>
      <c r="GS78" s="29"/>
      <c r="GT78" s="29"/>
      <c r="GU78" s="29"/>
      <c r="GV78" s="29"/>
      <c r="GW78" s="29"/>
      <c r="GX78" s="29"/>
      <c r="GY78" s="29"/>
      <c r="GZ78" s="29"/>
      <c r="HA78" s="29"/>
      <c r="HB78" s="29"/>
      <c r="HC78" s="29"/>
      <c r="HD78" s="29"/>
      <c r="HE78" s="29"/>
      <c r="HF78" s="29"/>
      <c r="HG78" s="29"/>
      <c r="HH78" s="29"/>
      <c r="HI78" s="29"/>
      <c r="HJ78" s="29"/>
      <c r="HK78" s="29"/>
      <c r="HL78" s="29"/>
      <c r="HM78" s="29"/>
      <c r="HN78" s="29"/>
      <c r="HO78" s="29"/>
      <c r="HP78" s="29"/>
      <c r="HQ78" s="29"/>
      <c r="HR78" s="29"/>
    </row>
    <row r="79" spans="1:226" ht="53.25" customHeight="1" x14ac:dyDescent="0.25">
      <c r="A79" s="90" t="s">
        <v>406</v>
      </c>
      <c r="B79" s="34" t="s">
        <v>335</v>
      </c>
      <c r="C79" s="46">
        <f t="shared" ref="C79:K79" si="10">C80+C81</f>
        <v>219258170</v>
      </c>
      <c r="D79" s="46">
        <f t="shared" si="10"/>
        <v>28194100</v>
      </c>
      <c r="E79" s="46">
        <f t="shared" si="10"/>
        <v>29341300</v>
      </c>
      <c r="F79" s="46">
        <f t="shared" si="10"/>
        <v>27848600</v>
      </c>
      <c r="G79" s="46">
        <f t="shared" si="10"/>
        <v>26774834</v>
      </c>
      <c r="H79" s="46">
        <f t="shared" si="10"/>
        <v>26774834</v>
      </c>
      <c r="I79" s="46">
        <f t="shared" si="10"/>
        <v>26774834</v>
      </c>
      <c r="J79" s="46">
        <f t="shared" si="10"/>
        <v>26774834</v>
      </c>
      <c r="K79" s="46">
        <f t="shared" si="10"/>
        <v>26774834</v>
      </c>
      <c r="L79" s="68" t="s">
        <v>344</v>
      </c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  <c r="FY79" s="29"/>
      <c r="FZ79" s="29"/>
      <c r="GA79" s="29"/>
      <c r="GB79" s="29"/>
      <c r="GC79" s="29"/>
      <c r="GD79" s="29"/>
      <c r="GE79" s="29"/>
      <c r="GF79" s="29"/>
      <c r="GG79" s="29"/>
      <c r="GH79" s="29"/>
      <c r="GI79" s="29"/>
      <c r="GJ79" s="29"/>
      <c r="GK79" s="29"/>
      <c r="GL79" s="29"/>
      <c r="GM79" s="29"/>
      <c r="GN79" s="29"/>
      <c r="GO79" s="29"/>
      <c r="GP79" s="29"/>
      <c r="GQ79" s="29"/>
      <c r="GR79" s="29"/>
      <c r="GS79" s="29"/>
      <c r="GT79" s="29"/>
      <c r="GU79" s="29"/>
      <c r="GV79" s="29"/>
      <c r="GW79" s="29"/>
      <c r="GX79" s="29"/>
      <c r="GY79" s="29"/>
      <c r="GZ79" s="29"/>
      <c r="HA79" s="29"/>
      <c r="HB79" s="29"/>
      <c r="HC79" s="29"/>
      <c r="HD79" s="29"/>
      <c r="HE79" s="29"/>
      <c r="HF79" s="29"/>
      <c r="HG79" s="29"/>
      <c r="HH79" s="29"/>
      <c r="HI79" s="29"/>
      <c r="HJ79" s="29"/>
      <c r="HK79" s="29"/>
      <c r="HL79" s="29"/>
      <c r="HM79" s="29"/>
      <c r="HN79" s="29"/>
      <c r="HO79" s="29"/>
      <c r="HP79" s="29"/>
      <c r="HQ79" s="29"/>
      <c r="HR79" s="29"/>
    </row>
    <row r="80" spans="1:226" ht="138.75" customHeight="1" x14ac:dyDescent="0.25">
      <c r="A80" s="97"/>
      <c r="B80" s="34" t="s">
        <v>333</v>
      </c>
      <c r="C80" s="46">
        <f>SUM(D80:K80)</f>
        <v>219258170</v>
      </c>
      <c r="D80" s="46">
        <f t="shared" ref="D80:K81" si="11">D83+D86+D89</f>
        <v>28194100</v>
      </c>
      <c r="E80" s="46">
        <f t="shared" si="11"/>
        <v>29341300</v>
      </c>
      <c r="F80" s="46">
        <f t="shared" si="11"/>
        <v>27848600</v>
      </c>
      <c r="G80" s="46">
        <f t="shared" si="11"/>
        <v>26774834</v>
      </c>
      <c r="H80" s="46">
        <f t="shared" si="11"/>
        <v>26774834</v>
      </c>
      <c r="I80" s="46">
        <f t="shared" si="11"/>
        <v>26774834</v>
      </c>
      <c r="J80" s="46">
        <f t="shared" si="11"/>
        <v>26774834</v>
      </c>
      <c r="K80" s="46">
        <f t="shared" si="11"/>
        <v>26774834</v>
      </c>
      <c r="L80" s="6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  <c r="FY80" s="29"/>
      <c r="FZ80" s="29"/>
      <c r="GA80" s="29"/>
      <c r="GB80" s="29"/>
      <c r="GC80" s="29"/>
      <c r="GD80" s="29"/>
      <c r="GE80" s="29"/>
      <c r="GF80" s="29"/>
      <c r="GG80" s="29"/>
      <c r="GH80" s="29"/>
      <c r="GI80" s="29"/>
      <c r="GJ80" s="29"/>
      <c r="GK80" s="29"/>
      <c r="GL80" s="29"/>
      <c r="GM80" s="29"/>
      <c r="GN80" s="29"/>
      <c r="GO80" s="29"/>
      <c r="GP80" s="29"/>
      <c r="GQ80" s="29"/>
      <c r="GR80" s="29"/>
      <c r="GS80" s="29"/>
      <c r="GT80" s="29"/>
      <c r="GU80" s="29"/>
      <c r="GV80" s="29"/>
      <c r="GW80" s="29"/>
      <c r="GX80" s="29"/>
      <c r="GY80" s="29"/>
      <c r="GZ80" s="29"/>
      <c r="HA80" s="29"/>
      <c r="HB80" s="29"/>
      <c r="HC80" s="29"/>
      <c r="HD80" s="29"/>
      <c r="HE80" s="29"/>
      <c r="HF80" s="29"/>
      <c r="HG80" s="29"/>
      <c r="HH80" s="29"/>
      <c r="HI80" s="29"/>
      <c r="HJ80" s="29"/>
      <c r="HK80" s="29"/>
      <c r="HL80" s="29"/>
      <c r="HM80" s="29"/>
      <c r="HN80" s="29"/>
      <c r="HO80" s="29"/>
      <c r="HP80" s="29"/>
      <c r="HQ80" s="29"/>
      <c r="HR80" s="29"/>
    </row>
    <row r="81" spans="1:226" ht="67.5" customHeight="1" x14ac:dyDescent="0.25">
      <c r="A81" s="98"/>
      <c r="B81" s="34" t="s">
        <v>334</v>
      </c>
      <c r="C81" s="46">
        <f>SUM(D81:K81)</f>
        <v>0</v>
      </c>
      <c r="D81" s="46">
        <f t="shared" si="11"/>
        <v>0</v>
      </c>
      <c r="E81" s="46">
        <f t="shared" si="11"/>
        <v>0</v>
      </c>
      <c r="F81" s="46">
        <f t="shared" si="11"/>
        <v>0</v>
      </c>
      <c r="G81" s="46">
        <f t="shared" si="11"/>
        <v>0</v>
      </c>
      <c r="H81" s="46">
        <f t="shared" si="11"/>
        <v>0</v>
      </c>
      <c r="I81" s="46">
        <f t="shared" si="11"/>
        <v>0</v>
      </c>
      <c r="J81" s="46">
        <f t="shared" si="11"/>
        <v>0</v>
      </c>
      <c r="K81" s="46">
        <f t="shared" si="11"/>
        <v>0</v>
      </c>
      <c r="L81" s="6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  <c r="FY81" s="29"/>
      <c r="FZ81" s="29"/>
      <c r="GA81" s="29"/>
      <c r="GB81" s="29"/>
      <c r="GC81" s="29"/>
      <c r="GD81" s="29"/>
      <c r="GE81" s="29"/>
      <c r="GF81" s="29"/>
      <c r="GG81" s="29"/>
      <c r="GH81" s="29"/>
      <c r="GI81" s="29"/>
      <c r="GJ81" s="29"/>
      <c r="GK81" s="29"/>
      <c r="GL81" s="29"/>
      <c r="GM81" s="29"/>
      <c r="GN81" s="29"/>
      <c r="GO81" s="29"/>
      <c r="GP81" s="29"/>
      <c r="GQ81" s="29"/>
      <c r="GR81" s="29"/>
      <c r="GS81" s="29"/>
      <c r="GT81" s="29"/>
      <c r="GU81" s="29"/>
      <c r="GV81" s="29"/>
      <c r="GW81" s="29"/>
      <c r="GX81" s="29"/>
      <c r="GY81" s="29"/>
      <c r="GZ81" s="29"/>
      <c r="HA81" s="29"/>
      <c r="HB81" s="29"/>
      <c r="HC81" s="29"/>
      <c r="HD81" s="29"/>
      <c r="HE81" s="29"/>
      <c r="HF81" s="29"/>
      <c r="HG81" s="29"/>
      <c r="HH81" s="29"/>
      <c r="HI81" s="29"/>
      <c r="HJ81" s="29"/>
      <c r="HK81" s="29"/>
      <c r="HL81" s="29"/>
      <c r="HM81" s="29"/>
      <c r="HN81" s="29"/>
      <c r="HO81" s="29"/>
      <c r="HP81" s="29"/>
      <c r="HQ81" s="29"/>
      <c r="HR81" s="29"/>
    </row>
    <row r="82" spans="1:226" s="42" customFormat="1" ht="39.75" customHeight="1" x14ac:dyDescent="0.25">
      <c r="A82" s="89" t="s">
        <v>407</v>
      </c>
      <c r="B82" s="63" t="s">
        <v>335</v>
      </c>
      <c r="C82" s="47">
        <f>C83+C84</f>
        <v>192551859.19999999</v>
      </c>
      <c r="D82" s="47">
        <f t="shared" ref="D82:K82" si="12">D83+D84</f>
        <v>25347984.190000001</v>
      </c>
      <c r="E82" s="47">
        <f t="shared" si="12"/>
        <v>26057824.68</v>
      </c>
      <c r="F82" s="47">
        <f t="shared" si="12"/>
        <v>24525415.98</v>
      </c>
      <c r="G82" s="47">
        <f t="shared" si="12"/>
        <v>23324126.870000001</v>
      </c>
      <c r="H82" s="47">
        <f t="shared" si="12"/>
        <v>23324126.870000001</v>
      </c>
      <c r="I82" s="47">
        <f t="shared" si="12"/>
        <v>23324126.870000001</v>
      </c>
      <c r="J82" s="47">
        <f t="shared" si="12"/>
        <v>23324126.870000001</v>
      </c>
      <c r="K82" s="47">
        <f t="shared" si="12"/>
        <v>23324126.870000001</v>
      </c>
      <c r="L82" s="69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N82" s="64"/>
      <c r="AO82" s="64"/>
      <c r="AP82" s="64"/>
      <c r="AQ82" s="64"/>
      <c r="AR82" s="64"/>
      <c r="AS82" s="64"/>
      <c r="AT82" s="64"/>
      <c r="AU82" s="64"/>
      <c r="AV82" s="64"/>
      <c r="AW82" s="64"/>
      <c r="AX82" s="64"/>
      <c r="AY82" s="64"/>
      <c r="AZ82" s="64"/>
      <c r="BA82" s="64"/>
      <c r="BB82" s="64"/>
      <c r="BC82" s="64"/>
      <c r="BD82" s="64"/>
      <c r="BE82" s="64"/>
      <c r="BF82" s="64"/>
      <c r="BG82" s="64"/>
      <c r="BH82" s="64"/>
      <c r="BI82" s="64"/>
      <c r="BJ82" s="64"/>
      <c r="BK82" s="64"/>
      <c r="BL82" s="64"/>
      <c r="BM82" s="64"/>
      <c r="BN82" s="64"/>
      <c r="BO82" s="64"/>
      <c r="BP82" s="64"/>
      <c r="BQ82" s="64"/>
      <c r="BR82" s="64"/>
      <c r="BS82" s="64"/>
      <c r="BT82" s="64"/>
      <c r="BU82" s="64"/>
      <c r="BV82" s="64"/>
      <c r="BW82" s="64"/>
      <c r="BX82" s="64"/>
      <c r="BY82" s="64"/>
      <c r="BZ82" s="64"/>
      <c r="CA82" s="64"/>
      <c r="CB82" s="64"/>
      <c r="CC82" s="64"/>
      <c r="CD82" s="64"/>
      <c r="CE82" s="64"/>
      <c r="CF82" s="64"/>
      <c r="CG82" s="64"/>
      <c r="CH82" s="64"/>
      <c r="CI82" s="64"/>
      <c r="CJ82" s="64"/>
      <c r="CK82" s="64"/>
      <c r="CL82" s="64"/>
      <c r="CM82" s="64"/>
      <c r="CN82" s="64"/>
      <c r="CO82" s="64"/>
      <c r="CP82" s="64"/>
      <c r="CQ82" s="64"/>
      <c r="CR82" s="64"/>
      <c r="CS82" s="64"/>
      <c r="CT82" s="64"/>
      <c r="CU82" s="64"/>
      <c r="CV82" s="64"/>
      <c r="CW82" s="64"/>
      <c r="CX82" s="64"/>
      <c r="CY82" s="64"/>
      <c r="CZ82" s="64"/>
      <c r="DA82" s="64"/>
      <c r="DB82" s="64"/>
      <c r="DC82" s="64"/>
      <c r="DD82" s="64"/>
      <c r="DE82" s="64"/>
      <c r="DF82" s="64"/>
      <c r="DG82" s="64"/>
      <c r="DH82" s="64"/>
      <c r="DI82" s="64"/>
      <c r="DJ82" s="64"/>
      <c r="DK82" s="64"/>
      <c r="DL82" s="64"/>
      <c r="DM82" s="64"/>
      <c r="DN82" s="64"/>
      <c r="DO82" s="64"/>
      <c r="DP82" s="64"/>
      <c r="DQ82" s="64"/>
      <c r="DR82" s="64"/>
      <c r="DS82" s="64"/>
      <c r="DT82" s="64"/>
      <c r="DU82" s="64"/>
      <c r="DV82" s="64"/>
      <c r="DW82" s="64"/>
      <c r="DX82" s="64"/>
      <c r="DY82" s="64"/>
      <c r="DZ82" s="64"/>
      <c r="EA82" s="64"/>
      <c r="EB82" s="64"/>
      <c r="EC82" s="64"/>
      <c r="ED82" s="64"/>
      <c r="EE82" s="64"/>
      <c r="EF82" s="64"/>
      <c r="EG82" s="64"/>
      <c r="EH82" s="64"/>
      <c r="EI82" s="64"/>
      <c r="EJ82" s="64"/>
      <c r="EK82" s="64"/>
      <c r="EL82" s="64"/>
      <c r="EM82" s="64"/>
      <c r="EN82" s="64"/>
      <c r="EO82" s="64"/>
      <c r="EP82" s="64"/>
      <c r="EQ82" s="64"/>
      <c r="ER82" s="64"/>
      <c r="ES82" s="64"/>
      <c r="ET82" s="64"/>
      <c r="EU82" s="64"/>
      <c r="EV82" s="64"/>
      <c r="EW82" s="64"/>
      <c r="EX82" s="64"/>
      <c r="EY82" s="64"/>
      <c r="EZ82" s="64"/>
      <c r="FA82" s="64"/>
      <c r="FB82" s="64"/>
      <c r="FC82" s="64"/>
      <c r="FD82" s="64"/>
      <c r="FE82" s="64"/>
      <c r="FF82" s="64"/>
      <c r="FG82" s="64"/>
      <c r="FH82" s="64"/>
      <c r="FI82" s="64"/>
      <c r="FJ82" s="64"/>
      <c r="FK82" s="64"/>
      <c r="FL82" s="64"/>
      <c r="FM82" s="64"/>
      <c r="FN82" s="64"/>
      <c r="FO82" s="64"/>
      <c r="FP82" s="64"/>
      <c r="FQ82" s="64"/>
      <c r="FR82" s="64"/>
      <c r="FS82" s="64"/>
      <c r="FT82" s="64"/>
      <c r="FU82" s="64"/>
      <c r="FV82" s="64"/>
      <c r="FW82" s="64"/>
      <c r="FX82" s="64"/>
      <c r="FY82" s="64"/>
      <c r="FZ82" s="64"/>
      <c r="GA82" s="64"/>
      <c r="GB82" s="64"/>
      <c r="GC82" s="64"/>
      <c r="GD82" s="64"/>
      <c r="GE82" s="64"/>
      <c r="GF82" s="64"/>
      <c r="GG82" s="64"/>
      <c r="GH82" s="64"/>
      <c r="GI82" s="64"/>
      <c r="GJ82" s="64"/>
      <c r="GK82" s="64"/>
      <c r="GL82" s="64"/>
      <c r="GM82" s="64"/>
      <c r="GN82" s="64"/>
      <c r="GO82" s="64"/>
      <c r="GP82" s="64"/>
      <c r="GQ82" s="64"/>
      <c r="GR82" s="64"/>
      <c r="GS82" s="64"/>
      <c r="GT82" s="64"/>
      <c r="GU82" s="64"/>
      <c r="GV82" s="64"/>
      <c r="GW82" s="64"/>
      <c r="GX82" s="64"/>
      <c r="GY82" s="64"/>
      <c r="GZ82" s="64"/>
      <c r="HA82" s="64"/>
      <c r="HB82" s="64"/>
      <c r="HC82" s="64"/>
      <c r="HD82" s="64"/>
      <c r="HE82" s="64"/>
      <c r="HF82" s="64"/>
      <c r="HG82" s="64"/>
      <c r="HH82" s="64"/>
      <c r="HI82" s="64"/>
      <c r="HJ82" s="64"/>
      <c r="HK82" s="64"/>
      <c r="HL82" s="64"/>
      <c r="HM82" s="64"/>
      <c r="HN82" s="64"/>
      <c r="HO82" s="64"/>
      <c r="HP82" s="64"/>
      <c r="HQ82" s="64"/>
      <c r="HR82" s="64"/>
    </row>
    <row r="83" spans="1:226" s="42" customFormat="1" ht="141" customHeight="1" x14ac:dyDescent="0.25">
      <c r="A83" s="89"/>
      <c r="B83" s="63" t="s">
        <v>333</v>
      </c>
      <c r="C83" s="47">
        <f>SUM(D83:K83)</f>
        <v>192551859.19999999</v>
      </c>
      <c r="D83" s="47">
        <v>25347984.190000001</v>
      </c>
      <c r="E83" s="47">
        <v>26057824.68</v>
      </c>
      <c r="F83" s="47">
        <v>24525415.98</v>
      </c>
      <c r="G83" s="47">
        <v>23324126.870000001</v>
      </c>
      <c r="H83" s="47">
        <v>23324126.870000001</v>
      </c>
      <c r="I83" s="47">
        <v>23324126.870000001</v>
      </c>
      <c r="J83" s="47">
        <v>23324126.870000001</v>
      </c>
      <c r="K83" s="47">
        <v>23324126.870000001</v>
      </c>
      <c r="L83" s="69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  <c r="AO83" s="64"/>
      <c r="AP83" s="64"/>
      <c r="AQ83" s="64"/>
      <c r="AR83" s="64"/>
      <c r="AS83" s="64"/>
      <c r="AT83" s="64"/>
      <c r="AU83" s="64"/>
      <c r="AV83" s="64"/>
      <c r="AW83" s="64"/>
      <c r="AX83" s="64"/>
      <c r="AY83" s="64"/>
      <c r="AZ83" s="64"/>
      <c r="BA83" s="64"/>
      <c r="BB83" s="64"/>
      <c r="BC83" s="64"/>
      <c r="BD83" s="64"/>
      <c r="BE83" s="64"/>
      <c r="BF83" s="64"/>
      <c r="BG83" s="64"/>
      <c r="BH83" s="64"/>
      <c r="BI83" s="64"/>
      <c r="BJ83" s="64"/>
      <c r="BK83" s="64"/>
      <c r="BL83" s="64"/>
      <c r="BM83" s="64"/>
      <c r="BN83" s="64"/>
      <c r="BO83" s="64"/>
      <c r="BP83" s="64"/>
      <c r="BQ83" s="64"/>
      <c r="BR83" s="64"/>
      <c r="BS83" s="64"/>
      <c r="BT83" s="64"/>
      <c r="BU83" s="64"/>
      <c r="BV83" s="64"/>
      <c r="BW83" s="64"/>
      <c r="BX83" s="64"/>
      <c r="BY83" s="64"/>
      <c r="BZ83" s="64"/>
      <c r="CA83" s="64"/>
      <c r="CB83" s="64"/>
      <c r="CC83" s="64"/>
      <c r="CD83" s="64"/>
      <c r="CE83" s="64"/>
      <c r="CF83" s="64"/>
      <c r="CG83" s="64"/>
      <c r="CH83" s="64"/>
      <c r="CI83" s="64"/>
      <c r="CJ83" s="64"/>
      <c r="CK83" s="64"/>
      <c r="CL83" s="64"/>
      <c r="CM83" s="64"/>
      <c r="CN83" s="64"/>
      <c r="CO83" s="64"/>
      <c r="CP83" s="64"/>
      <c r="CQ83" s="64"/>
      <c r="CR83" s="64"/>
      <c r="CS83" s="64"/>
      <c r="CT83" s="64"/>
      <c r="CU83" s="64"/>
      <c r="CV83" s="64"/>
      <c r="CW83" s="64"/>
      <c r="CX83" s="64"/>
      <c r="CY83" s="64"/>
      <c r="CZ83" s="64"/>
      <c r="DA83" s="64"/>
      <c r="DB83" s="64"/>
      <c r="DC83" s="64"/>
      <c r="DD83" s="64"/>
      <c r="DE83" s="64"/>
      <c r="DF83" s="64"/>
      <c r="DG83" s="64"/>
      <c r="DH83" s="64"/>
      <c r="DI83" s="64"/>
      <c r="DJ83" s="64"/>
      <c r="DK83" s="64"/>
      <c r="DL83" s="64"/>
      <c r="DM83" s="64"/>
      <c r="DN83" s="64"/>
      <c r="DO83" s="64"/>
      <c r="DP83" s="64"/>
      <c r="DQ83" s="64"/>
      <c r="DR83" s="64"/>
      <c r="DS83" s="64"/>
      <c r="DT83" s="64"/>
      <c r="DU83" s="64"/>
      <c r="DV83" s="64"/>
      <c r="DW83" s="64"/>
      <c r="DX83" s="64"/>
      <c r="DY83" s="64"/>
      <c r="DZ83" s="64"/>
      <c r="EA83" s="64"/>
      <c r="EB83" s="64"/>
      <c r="EC83" s="64"/>
      <c r="ED83" s="64"/>
      <c r="EE83" s="64"/>
      <c r="EF83" s="64"/>
      <c r="EG83" s="64"/>
      <c r="EH83" s="64"/>
      <c r="EI83" s="64"/>
      <c r="EJ83" s="64"/>
      <c r="EK83" s="64"/>
      <c r="EL83" s="64"/>
      <c r="EM83" s="64"/>
      <c r="EN83" s="64"/>
      <c r="EO83" s="64"/>
      <c r="EP83" s="64"/>
      <c r="EQ83" s="64"/>
      <c r="ER83" s="64"/>
      <c r="ES83" s="64"/>
      <c r="ET83" s="64"/>
      <c r="EU83" s="64"/>
      <c r="EV83" s="64"/>
      <c r="EW83" s="64"/>
      <c r="EX83" s="64"/>
      <c r="EY83" s="64"/>
      <c r="EZ83" s="64"/>
      <c r="FA83" s="64"/>
      <c r="FB83" s="64"/>
      <c r="FC83" s="64"/>
      <c r="FD83" s="64"/>
      <c r="FE83" s="64"/>
      <c r="FF83" s="64"/>
      <c r="FG83" s="64"/>
      <c r="FH83" s="64"/>
      <c r="FI83" s="64"/>
      <c r="FJ83" s="64"/>
      <c r="FK83" s="64"/>
      <c r="FL83" s="64"/>
      <c r="FM83" s="64"/>
      <c r="FN83" s="64"/>
      <c r="FO83" s="64"/>
      <c r="FP83" s="64"/>
      <c r="FQ83" s="64"/>
      <c r="FR83" s="64"/>
      <c r="FS83" s="64"/>
      <c r="FT83" s="64"/>
      <c r="FU83" s="64"/>
      <c r="FV83" s="64"/>
      <c r="FW83" s="64"/>
      <c r="FX83" s="64"/>
      <c r="FY83" s="64"/>
      <c r="FZ83" s="64"/>
      <c r="GA83" s="64"/>
      <c r="GB83" s="64"/>
      <c r="GC83" s="64"/>
      <c r="GD83" s="64"/>
      <c r="GE83" s="64"/>
      <c r="GF83" s="64"/>
      <c r="GG83" s="64"/>
      <c r="GH83" s="64"/>
      <c r="GI83" s="64"/>
      <c r="GJ83" s="64"/>
      <c r="GK83" s="64"/>
      <c r="GL83" s="64"/>
      <c r="GM83" s="64"/>
      <c r="GN83" s="64"/>
      <c r="GO83" s="64"/>
      <c r="GP83" s="64"/>
      <c r="GQ83" s="64"/>
      <c r="GR83" s="64"/>
      <c r="GS83" s="64"/>
      <c r="GT83" s="64"/>
      <c r="GU83" s="64"/>
      <c r="GV83" s="64"/>
      <c r="GW83" s="64"/>
      <c r="GX83" s="64"/>
      <c r="GY83" s="64"/>
      <c r="GZ83" s="64"/>
      <c r="HA83" s="64"/>
      <c r="HB83" s="64"/>
      <c r="HC83" s="64"/>
      <c r="HD83" s="64"/>
      <c r="HE83" s="64"/>
      <c r="HF83" s="64"/>
      <c r="HG83" s="64"/>
      <c r="HH83" s="64"/>
      <c r="HI83" s="64"/>
      <c r="HJ83" s="64"/>
      <c r="HK83" s="64"/>
      <c r="HL83" s="64"/>
      <c r="HM83" s="64"/>
      <c r="HN83" s="64"/>
      <c r="HO83" s="64"/>
      <c r="HP83" s="64"/>
      <c r="HQ83" s="64"/>
      <c r="HR83" s="64"/>
    </row>
    <row r="84" spans="1:226" s="42" customFormat="1" ht="82.5" customHeight="1" x14ac:dyDescent="0.25">
      <c r="A84" s="89"/>
      <c r="B84" s="63" t="s">
        <v>334</v>
      </c>
      <c r="C84" s="47">
        <f>SUM(D84:K84)</f>
        <v>0</v>
      </c>
      <c r="D84" s="47">
        <v>0</v>
      </c>
      <c r="E84" s="47">
        <v>0</v>
      </c>
      <c r="F84" s="47">
        <v>0</v>
      </c>
      <c r="G84" s="47">
        <v>0</v>
      </c>
      <c r="H84" s="47">
        <v>0</v>
      </c>
      <c r="I84" s="47">
        <v>0</v>
      </c>
      <c r="J84" s="47">
        <v>0</v>
      </c>
      <c r="K84" s="47">
        <v>0</v>
      </c>
      <c r="L84" s="70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  <c r="BD84" s="64"/>
      <c r="BE84" s="64"/>
      <c r="BF84" s="64"/>
      <c r="BG84" s="64"/>
      <c r="BH84" s="64"/>
      <c r="BI84" s="64"/>
      <c r="BJ84" s="64"/>
      <c r="BK84" s="64"/>
      <c r="BL84" s="64"/>
      <c r="BM84" s="64"/>
      <c r="BN84" s="64"/>
      <c r="BO84" s="64"/>
      <c r="BP84" s="64"/>
      <c r="BQ84" s="64"/>
      <c r="BR84" s="64"/>
      <c r="BS84" s="64"/>
      <c r="BT84" s="64"/>
      <c r="BU84" s="64"/>
      <c r="BV84" s="64"/>
      <c r="BW84" s="64"/>
      <c r="BX84" s="64"/>
      <c r="BY84" s="64"/>
      <c r="BZ84" s="64"/>
      <c r="CA84" s="64"/>
      <c r="CB84" s="64"/>
      <c r="CC84" s="64"/>
      <c r="CD84" s="64"/>
      <c r="CE84" s="64"/>
      <c r="CF84" s="64"/>
      <c r="CG84" s="64"/>
      <c r="CH84" s="64"/>
      <c r="CI84" s="64"/>
      <c r="CJ84" s="64"/>
      <c r="CK84" s="64"/>
      <c r="CL84" s="64"/>
      <c r="CM84" s="64"/>
      <c r="CN84" s="64"/>
      <c r="CO84" s="64"/>
      <c r="CP84" s="64"/>
      <c r="CQ84" s="64"/>
      <c r="CR84" s="64"/>
      <c r="CS84" s="64"/>
      <c r="CT84" s="64"/>
      <c r="CU84" s="64"/>
      <c r="CV84" s="64"/>
      <c r="CW84" s="64"/>
      <c r="CX84" s="64"/>
      <c r="CY84" s="64"/>
      <c r="CZ84" s="64"/>
      <c r="DA84" s="64"/>
      <c r="DB84" s="64"/>
      <c r="DC84" s="64"/>
      <c r="DD84" s="64"/>
      <c r="DE84" s="64"/>
      <c r="DF84" s="64"/>
      <c r="DG84" s="64"/>
      <c r="DH84" s="64"/>
      <c r="DI84" s="64"/>
      <c r="DJ84" s="64"/>
      <c r="DK84" s="64"/>
      <c r="DL84" s="64"/>
      <c r="DM84" s="64"/>
      <c r="DN84" s="64"/>
      <c r="DO84" s="64"/>
      <c r="DP84" s="64"/>
      <c r="DQ84" s="64"/>
      <c r="DR84" s="64"/>
      <c r="DS84" s="64"/>
      <c r="DT84" s="64"/>
      <c r="DU84" s="64"/>
      <c r="DV84" s="64"/>
      <c r="DW84" s="64"/>
      <c r="DX84" s="64"/>
      <c r="DY84" s="64"/>
      <c r="DZ84" s="64"/>
      <c r="EA84" s="64"/>
      <c r="EB84" s="64"/>
      <c r="EC84" s="64"/>
      <c r="ED84" s="64"/>
      <c r="EE84" s="64"/>
      <c r="EF84" s="64"/>
      <c r="EG84" s="64"/>
      <c r="EH84" s="64"/>
      <c r="EI84" s="64"/>
      <c r="EJ84" s="64"/>
      <c r="EK84" s="64"/>
      <c r="EL84" s="64"/>
      <c r="EM84" s="64"/>
      <c r="EN84" s="64"/>
      <c r="EO84" s="64"/>
      <c r="EP84" s="64"/>
      <c r="EQ84" s="64"/>
      <c r="ER84" s="64"/>
      <c r="ES84" s="64"/>
      <c r="ET84" s="64"/>
      <c r="EU84" s="64"/>
      <c r="EV84" s="64"/>
      <c r="EW84" s="64"/>
      <c r="EX84" s="64"/>
      <c r="EY84" s="64"/>
      <c r="EZ84" s="64"/>
      <c r="FA84" s="64"/>
      <c r="FB84" s="64"/>
      <c r="FC84" s="64"/>
      <c r="FD84" s="64"/>
      <c r="FE84" s="64"/>
      <c r="FF84" s="64"/>
      <c r="FG84" s="64"/>
      <c r="FH84" s="64"/>
      <c r="FI84" s="64"/>
      <c r="FJ84" s="64"/>
      <c r="FK84" s="64"/>
      <c r="FL84" s="64"/>
      <c r="FM84" s="64"/>
      <c r="FN84" s="64"/>
      <c r="FO84" s="64"/>
      <c r="FP84" s="64"/>
      <c r="FQ84" s="64"/>
      <c r="FR84" s="64"/>
      <c r="FS84" s="64"/>
      <c r="FT84" s="64"/>
      <c r="FU84" s="64"/>
      <c r="FV84" s="64"/>
      <c r="FW84" s="64"/>
      <c r="FX84" s="64"/>
      <c r="FY84" s="64"/>
      <c r="FZ84" s="64"/>
      <c r="GA84" s="64"/>
      <c r="GB84" s="64"/>
      <c r="GC84" s="64"/>
      <c r="GD84" s="64"/>
      <c r="GE84" s="64"/>
      <c r="GF84" s="64"/>
      <c r="GG84" s="64"/>
      <c r="GH84" s="64"/>
      <c r="GI84" s="64"/>
      <c r="GJ84" s="64"/>
      <c r="GK84" s="64"/>
      <c r="GL84" s="64"/>
      <c r="GM84" s="64"/>
      <c r="GN84" s="64"/>
      <c r="GO84" s="64"/>
      <c r="GP84" s="64"/>
      <c r="GQ84" s="64"/>
      <c r="GR84" s="64"/>
      <c r="GS84" s="64"/>
      <c r="GT84" s="64"/>
      <c r="GU84" s="64"/>
      <c r="GV84" s="64"/>
      <c r="GW84" s="64"/>
      <c r="GX84" s="64"/>
      <c r="GY84" s="64"/>
      <c r="GZ84" s="64"/>
      <c r="HA84" s="64"/>
      <c r="HB84" s="64"/>
      <c r="HC84" s="64"/>
      <c r="HD84" s="64"/>
      <c r="HE84" s="64"/>
      <c r="HF84" s="64"/>
      <c r="HG84" s="64"/>
      <c r="HH84" s="64"/>
      <c r="HI84" s="64"/>
      <c r="HJ84" s="64"/>
      <c r="HK84" s="64"/>
      <c r="HL84" s="64"/>
      <c r="HM84" s="64"/>
      <c r="HN84" s="64"/>
      <c r="HO84" s="64"/>
      <c r="HP84" s="64"/>
      <c r="HQ84" s="64"/>
      <c r="HR84" s="64"/>
    </row>
    <row r="85" spans="1:226" ht="45" customHeight="1" x14ac:dyDescent="0.25">
      <c r="A85" s="86" t="s">
        <v>408</v>
      </c>
      <c r="B85" s="34" t="s">
        <v>335</v>
      </c>
      <c r="C85" s="59">
        <f>C86+C87</f>
        <v>16826318.620000001</v>
      </c>
      <c r="D85" s="59">
        <f t="shared" ref="D85:K85" si="13">D86</f>
        <v>1646527.61</v>
      </c>
      <c r="E85" s="59">
        <f t="shared" si="13"/>
        <v>2080579.08</v>
      </c>
      <c r="F85" s="59">
        <f t="shared" si="13"/>
        <v>2120387.7799999998</v>
      </c>
      <c r="G85" s="59">
        <f t="shared" si="13"/>
        <v>2195764.83</v>
      </c>
      <c r="H85" s="59">
        <f t="shared" si="13"/>
        <v>2195764.83</v>
      </c>
      <c r="I85" s="59">
        <f t="shared" si="13"/>
        <v>2195764.83</v>
      </c>
      <c r="J85" s="59">
        <f t="shared" si="13"/>
        <v>2195764.83</v>
      </c>
      <c r="K85" s="59">
        <f t="shared" si="13"/>
        <v>2195764.83</v>
      </c>
      <c r="L85" s="68" t="s">
        <v>423</v>
      </c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  <c r="FY85" s="29"/>
      <c r="FZ85" s="29"/>
      <c r="GA85" s="29"/>
      <c r="GB85" s="29"/>
      <c r="GC85" s="29"/>
      <c r="GD85" s="29"/>
      <c r="GE85" s="29"/>
      <c r="GF85" s="29"/>
      <c r="GG85" s="29"/>
      <c r="GH85" s="29"/>
      <c r="GI85" s="29"/>
      <c r="GJ85" s="29"/>
      <c r="GK85" s="29"/>
      <c r="GL85" s="29"/>
      <c r="GM85" s="29"/>
      <c r="GN85" s="29"/>
      <c r="GO85" s="29"/>
      <c r="GP85" s="29"/>
      <c r="GQ85" s="29"/>
      <c r="GR85" s="29"/>
      <c r="GS85" s="29"/>
      <c r="GT85" s="29"/>
      <c r="GU85" s="29"/>
      <c r="GV85" s="29"/>
      <c r="GW85" s="29"/>
      <c r="GX85" s="29"/>
      <c r="GY85" s="29"/>
      <c r="GZ85" s="29"/>
      <c r="HA85" s="29"/>
      <c r="HB85" s="29"/>
      <c r="HC85" s="29"/>
      <c r="HD85" s="29"/>
      <c r="HE85" s="29"/>
      <c r="HF85" s="29"/>
      <c r="HG85" s="29"/>
      <c r="HH85" s="29"/>
      <c r="HI85" s="29"/>
      <c r="HJ85" s="29"/>
      <c r="HK85" s="29"/>
      <c r="HL85" s="29"/>
      <c r="HM85" s="29"/>
      <c r="HN85" s="29"/>
      <c r="HO85" s="29"/>
      <c r="HP85" s="29"/>
      <c r="HQ85" s="29"/>
      <c r="HR85" s="29"/>
    </row>
    <row r="86" spans="1:226" ht="138" customHeight="1" x14ac:dyDescent="0.25">
      <c r="A86" s="86"/>
      <c r="B86" s="34" t="s">
        <v>333</v>
      </c>
      <c r="C86" s="59">
        <f>SUM(D86:K86)</f>
        <v>16826318.620000001</v>
      </c>
      <c r="D86" s="59">
        <v>1646527.61</v>
      </c>
      <c r="E86" s="59">
        <v>2080579.08</v>
      </c>
      <c r="F86" s="59">
        <v>2120387.7799999998</v>
      </c>
      <c r="G86" s="59">
        <v>2195764.83</v>
      </c>
      <c r="H86" s="59">
        <v>2195764.83</v>
      </c>
      <c r="I86" s="59">
        <v>2195764.83</v>
      </c>
      <c r="J86" s="59">
        <v>2195764.83</v>
      </c>
      <c r="K86" s="59">
        <v>2195764.83</v>
      </c>
      <c r="L86" s="6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  <c r="FY86" s="29"/>
      <c r="FZ86" s="29"/>
      <c r="GA86" s="29"/>
      <c r="GB86" s="29"/>
      <c r="GC86" s="29"/>
      <c r="GD86" s="29"/>
      <c r="GE86" s="29"/>
      <c r="GF86" s="29"/>
      <c r="GG86" s="29"/>
      <c r="GH86" s="29"/>
      <c r="GI86" s="29"/>
      <c r="GJ86" s="29"/>
      <c r="GK86" s="29"/>
      <c r="GL86" s="29"/>
      <c r="GM86" s="29"/>
      <c r="GN86" s="29"/>
      <c r="GO86" s="29"/>
      <c r="GP86" s="29"/>
      <c r="GQ86" s="29"/>
      <c r="GR86" s="29"/>
      <c r="GS86" s="29"/>
      <c r="GT86" s="29"/>
      <c r="GU86" s="29"/>
      <c r="GV86" s="29"/>
      <c r="GW86" s="29"/>
      <c r="GX86" s="29"/>
      <c r="GY86" s="29"/>
      <c r="GZ86" s="29"/>
      <c r="HA86" s="29"/>
      <c r="HB86" s="29"/>
      <c r="HC86" s="29"/>
      <c r="HD86" s="29"/>
      <c r="HE86" s="29"/>
      <c r="HF86" s="29"/>
      <c r="HG86" s="29"/>
      <c r="HH86" s="29"/>
      <c r="HI86" s="29"/>
      <c r="HJ86" s="29"/>
      <c r="HK86" s="29"/>
      <c r="HL86" s="29"/>
      <c r="HM86" s="29"/>
      <c r="HN86" s="29"/>
      <c r="HO86" s="29"/>
      <c r="HP86" s="29"/>
      <c r="HQ86" s="29"/>
      <c r="HR86" s="29"/>
    </row>
    <row r="87" spans="1:226" ht="75.75" customHeight="1" x14ac:dyDescent="0.25">
      <c r="A87" s="86"/>
      <c r="B87" s="34" t="s">
        <v>334</v>
      </c>
      <c r="C87" s="59">
        <f>SUM(D87:K87)</f>
        <v>0</v>
      </c>
      <c r="D87" s="59">
        <v>0</v>
      </c>
      <c r="E87" s="59">
        <v>0</v>
      </c>
      <c r="F87" s="59">
        <v>0</v>
      </c>
      <c r="G87" s="59">
        <v>0</v>
      </c>
      <c r="H87" s="59">
        <v>0</v>
      </c>
      <c r="I87" s="59">
        <v>0</v>
      </c>
      <c r="J87" s="59">
        <v>0</v>
      </c>
      <c r="K87" s="59">
        <v>0</v>
      </c>
      <c r="L87" s="70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9"/>
      <c r="AJ87" s="29"/>
      <c r="AK87" s="29"/>
      <c r="AL87" s="29"/>
      <c r="AM87" s="29"/>
      <c r="AN87" s="29"/>
      <c r="AO87" s="29"/>
      <c r="AP87" s="29"/>
      <c r="AQ87" s="29"/>
      <c r="AR87" s="29"/>
      <c r="AS87" s="29"/>
      <c r="AT87" s="29"/>
      <c r="AU87" s="29"/>
      <c r="AV87" s="29"/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  <c r="FY87" s="29"/>
      <c r="FZ87" s="29"/>
      <c r="GA87" s="29"/>
      <c r="GB87" s="29"/>
      <c r="GC87" s="29"/>
      <c r="GD87" s="29"/>
      <c r="GE87" s="29"/>
      <c r="GF87" s="29"/>
      <c r="GG87" s="29"/>
      <c r="GH87" s="29"/>
      <c r="GI87" s="29"/>
      <c r="GJ87" s="29"/>
      <c r="GK87" s="29"/>
      <c r="GL87" s="29"/>
      <c r="GM87" s="29"/>
      <c r="GN87" s="29"/>
      <c r="GO87" s="29"/>
      <c r="GP87" s="29"/>
      <c r="GQ87" s="29"/>
      <c r="GR87" s="29"/>
      <c r="GS87" s="29"/>
      <c r="GT87" s="29"/>
      <c r="GU87" s="29"/>
      <c r="GV87" s="29"/>
      <c r="GW87" s="29"/>
      <c r="GX87" s="29"/>
      <c r="GY87" s="29"/>
      <c r="GZ87" s="29"/>
      <c r="HA87" s="29"/>
      <c r="HB87" s="29"/>
      <c r="HC87" s="29"/>
      <c r="HD87" s="29"/>
      <c r="HE87" s="29"/>
      <c r="HF87" s="29"/>
      <c r="HG87" s="29"/>
      <c r="HH87" s="29"/>
      <c r="HI87" s="29"/>
      <c r="HJ87" s="29"/>
      <c r="HK87" s="29"/>
      <c r="HL87" s="29"/>
      <c r="HM87" s="29"/>
      <c r="HN87" s="29"/>
      <c r="HO87" s="29"/>
      <c r="HP87" s="29"/>
      <c r="HQ87" s="29"/>
      <c r="HR87" s="29"/>
    </row>
    <row r="88" spans="1:226" ht="48" customHeight="1" x14ac:dyDescent="0.25">
      <c r="A88" s="86" t="s">
        <v>409</v>
      </c>
      <c r="B88" s="34" t="s">
        <v>335</v>
      </c>
      <c r="C88" s="59">
        <f>C89+C90</f>
        <v>9879992.1799999997</v>
      </c>
      <c r="D88" s="59">
        <f t="shared" ref="D88:K88" si="14">D89</f>
        <v>1199588.2</v>
      </c>
      <c r="E88" s="59">
        <f t="shared" si="14"/>
        <v>1202896.24</v>
      </c>
      <c r="F88" s="59">
        <f t="shared" si="14"/>
        <v>1202796.24</v>
      </c>
      <c r="G88" s="59">
        <f t="shared" si="14"/>
        <v>1254942.3</v>
      </c>
      <c r="H88" s="59">
        <f t="shared" si="14"/>
        <v>1254942.3</v>
      </c>
      <c r="I88" s="59">
        <f t="shared" si="14"/>
        <v>1254942.3</v>
      </c>
      <c r="J88" s="59">
        <f t="shared" si="14"/>
        <v>1254942.3</v>
      </c>
      <c r="K88" s="59">
        <f t="shared" si="14"/>
        <v>1254942.3</v>
      </c>
      <c r="L88" s="68" t="s">
        <v>424</v>
      </c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29"/>
      <c r="AS88" s="29"/>
      <c r="AT88" s="29"/>
      <c r="AU88" s="29"/>
      <c r="AV88" s="29"/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  <c r="FY88" s="29"/>
      <c r="FZ88" s="29"/>
      <c r="GA88" s="29"/>
      <c r="GB88" s="29"/>
      <c r="GC88" s="29"/>
      <c r="GD88" s="29"/>
      <c r="GE88" s="29"/>
      <c r="GF88" s="29"/>
      <c r="GG88" s="29"/>
      <c r="GH88" s="29"/>
      <c r="GI88" s="29"/>
      <c r="GJ88" s="29"/>
      <c r="GK88" s="29"/>
      <c r="GL88" s="29"/>
      <c r="GM88" s="29"/>
      <c r="GN88" s="29"/>
      <c r="GO88" s="29"/>
      <c r="GP88" s="29"/>
      <c r="GQ88" s="29"/>
      <c r="GR88" s="29"/>
      <c r="GS88" s="29"/>
      <c r="GT88" s="29"/>
      <c r="GU88" s="29"/>
      <c r="GV88" s="29"/>
      <c r="GW88" s="29"/>
      <c r="GX88" s="29"/>
      <c r="GY88" s="29"/>
      <c r="GZ88" s="29"/>
      <c r="HA88" s="29"/>
      <c r="HB88" s="29"/>
      <c r="HC88" s="29"/>
      <c r="HD88" s="29"/>
      <c r="HE88" s="29"/>
      <c r="HF88" s="29"/>
      <c r="HG88" s="29"/>
      <c r="HH88" s="29"/>
      <c r="HI88" s="29"/>
      <c r="HJ88" s="29"/>
      <c r="HK88" s="29"/>
      <c r="HL88" s="29"/>
      <c r="HM88" s="29"/>
      <c r="HN88" s="29"/>
      <c r="HO88" s="29"/>
      <c r="HP88" s="29"/>
      <c r="HQ88" s="29"/>
      <c r="HR88" s="29"/>
    </row>
    <row r="89" spans="1:226" ht="146.25" customHeight="1" x14ac:dyDescent="0.25">
      <c r="A89" s="86"/>
      <c r="B89" s="34" t="s">
        <v>333</v>
      </c>
      <c r="C89" s="59">
        <f>SUM(D89:K89)</f>
        <v>9879992.1799999997</v>
      </c>
      <c r="D89" s="59">
        <v>1199588.2</v>
      </c>
      <c r="E89" s="59">
        <v>1202896.24</v>
      </c>
      <c r="F89" s="59">
        <v>1202796.24</v>
      </c>
      <c r="G89" s="59">
        <v>1254942.3</v>
      </c>
      <c r="H89" s="59">
        <v>1254942.3</v>
      </c>
      <c r="I89" s="59">
        <v>1254942.3</v>
      </c>
      <c r="J89" s="59">
        <v>1254942.3</v>
      </c>
      <c r="K89" s="59">
        <v>1254942.3</v>
      </c>
      <c r="L89" s="6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  <c r="FY89" s="29"/>
      <c r="FZ89" s="29"/>
      <c r="GA89" s="29"/>
      <c r="GB89" s="29"/>
      <c r="GC89" s="29"/>
      <c r="GD89" s="29"/>
      <c r="GE89" s="29"/>
      <c r="GF89" s="29"/>
      <c r="GG89" s="29"/>
      <c r="GH89" s="29"/>
      <c r="GI89" s="29"/>
      <c r="GJ89" s="29"/>
      <c r="GK89" s="29"/>
      <c r="GL89" s="29"/>
      <c r="GM89" s="29"/>
      <c r="GN89" s="29"/>
      <c r="GO89" s="29"/>
      <c r="GP89" s="29"/>
      <c r="GQ89" s="29"/>
      <c r="GR89" s="29"/>
      <c r="GS89" s="29"/>
      <c r="GT89" s="29"/>
      <c r="GU89" s="29"/>
      <c r="GV89" s="29"/>
      <c r="GW89" s="29"/>
      <c r="GX89" s="29"/>
      <c r="GY89" s="29"/>
      <c r="GZ89" s="29"/>
      <c r="HA89" s="29"/>
      <c r="HB89" s="29"/>
      <c r="HC89" s="29"/>
      <c r="HD89" s="29"/>
      <c r="HE89" s="29"/>
      <c r="HF89" s="29"/>
      <c r="HG89" s="29"/>
      <c r="HH89" s="29"/>
      <c r="HI89" s="29"/>
      <c r="HJ89" s="29"/>
      <c r="HK89" s="29"/>
      <c r="HL89" s="29"/>
      <c r="HM89" s="29"/>
      <c r="HN89" s="29"/>
      <c r="HO89" s="29"/>
      <c r="HP89" s="29"/>
      <c r="HQ89" s="29"/>
      <c r="HR89" s="29"/>
    </row>
    <row r="90" spans="1:226" ht="72" customHeight="1" x14ac:dyDescent="0.25">
      <c r="A90" s="86"/>
      <c r="B90" s="34" t="s">
        <v>334</v>
      </c>
      <c r="C90" s="59">
        <f>SUM(D90:K90)</f>
        <v>0</v>
      </c>
      <c r="D90" s="59">
        <v>0</v>
      </c>
      <c r="E90" s="59">
        <v>0</v>
      </c>
      <c r="F90" s="59">
        <v>0</v>
      </c>
      <c r="G90" s="59">
        <v>0</v>
      </c>
      <c r="H90" s="59">
        <v>0</v>
      </c>
      <c r="I90" s="59">
        <v>0</v>
      </c>
      <c r="J90" s="59">
        <v>0</v>
      </c>
      <c r="K90" s="59">
        <v>0</v>
      </c>
      <c r="L90" s="70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9"/>
      <c r="AR90" s="29"/>
      <c r="AS90" s="29"/>
      <c r="AT90" s="29"/>
      <c r="AU90" s="29"/>
      <c r="AV90" s="29"/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  <c r="FY90" s="29"/>
      <c r="FZ90" s="29"/>
      <c r="GA90" s="29"/>
      <c r="GB90" s="29"/>
      <c r="GC90" s="29"/>
      <c r="GD90" s="29"/>
      <c r="GE90" s="29"/>
      <c r="GF90" s="29"/>
      <c r="GG90" s="29"/>
      <c r="GH90" s="29"/>
      <c r="GI90" s="29"/>
      <c r="GJ90" s="29"/>
      <c r="GK90" s="29"/>
      <c r="GL90" s="29"/>
      <c r="GM90" s="29"/>
      <c r="GN90" s="29"/>
      <c r="GO90" s="29"/>
      <c r="GP90" s="29"/>
      <c r="GQ90" s="29"/>
      <c r="GR90" s="29"/>
      <c r="GS90" s="29"/>
      <c r="GT90" s="29"/>
      <c r="GU90" s="29"/>
      <c r="GV90" s="29"/>
      <c r="GW90" s="29"/>
      <c r="GX90" s="29"/>
      <c r="GY90" s="29"/>
      <c r="GZ90" s="29"/>
      <c r="HA90" s="29"/>
      <c r="HB90" s="29"/>
      <c r="HC90" s="29"/>
      <c r="HD90" s="29"/>
      <c r="HE90" s="29"/>
      <c r="HF90" s="29"/>
      <c r="HG90" s="29"/>
      <c r="HH90" s="29"/>
      <c r="HI90" s="29"/>
      <c r="HJ90" s="29"/>
      <c r="HK90" s="29"/>
      <c r="HL90" s="29"/>
      <c r="HM90" s="29"/>
      <c r="HN90" s="29"/>
      <c r="HO90" s="29"/>
      <c r="HP90" s="29"/>
      <c r="HQ90" s="29"/>
      <c r="HR90" s="29"/>
    </row>
    <row r="91" spans="1:226" s="17" customFormat="1" ht="38.25" customHeight="1" x14ac:dyDescent="0.25">
      <c r="A91" s="86" t="s">
        <v>410</v>
      </c>
      <c r="B91" s="34" t="s">
        <v>335</v>
      </c>
      <c r="C91" s="57">
        <f>C92+C93</f>
        <v>0</v>
      </c>
      <c r="D91" s="46">
        <v>0</v>
      </c>
      <c r="E91" s="46">
        <v>0</v>
      </c>
      <c r="F91" s="46">
        <v>0</v>
      </c>
      <c r="G91" s="46">
        <v>0</v>
      </c>
      <c r="H91" s="46">
        <v>0</v>
      </c>
      <c r="I91" s="46">
        <v>0</v>
      </c>
      <c r="J91" s="46">
        <v>0</v>
      </c>
      <c r="K91" s="46">
        <v>0</v>
      </c>
      <c r="L91" s="68" t="s">
        <v>342</v>
      </c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  <c r="FY91" s="29"/>
      <c r="FZ91" s="29"/>
      <c r="GA91" s="29"/>
      <c r="GB91" s="29"/>
      <c r="GC91" s="29"/>
      <c r="GD91" s="29"/>
      <c r="GE91" s="29"/>
      <c r="GF91" s="29"/>
      <c r="GG91" s="29"/>
      <c r="GH91" s="29"/>
      <c r="GI91" s="29"/>
      <c r="GJ91" s="29"/>
      <c r="GK91" s="29"/>
      <c r="GL91" s="29"/>
      <c r="GM91" s="29"/>
      <c r="GN91" s="29"/>
      <c r="GO91" s="29"/>
      <c r="GP91" s="29"/>
      <c r="GQ91" s="29"/>
      <c r="GR91" s="29"/>
      <c r="GS91" s="29"/>
      <c r="GT91" s="29"/>
      <c r="GU91" s="29"/>
      <c r="GV91" s="29"/>
      <c r="GW91" s="29"/>
      <c r="GX91" s="29"/>
      <c r="GY91" s="29"/>
      <c r="GZ91" s="29"/>
      <c r="HA91" s="29"/>
      <c r="HB91" s="29"/>
      <c r="HC91" s="29"/>
      <c r="HD91" s="29"/>
      <c r="HE91" s="29"/>
      <c r="HF91" s="29"/>
      <c r="HG91" s="29"/>
      <c r="HH91" s="29"/>
      <c r="HI91" s="29"/>
      <c r="HJ91" s="29"/>
      <c r="HK91" s="29"/>
      <c r="HL91" s="29"/>
      <c r="HM91" s="29"/>
      <c r="HN91" s="29"/>
      <c r="HO91" s="29"/>
      <c r="HP91" s="29"/>
      <c r="HQ91" s="29"/>
      <c r="HR91" s="29"/>
    </row>
    <row r="92" spans="1:226" s="29" customFormat="1" ht="135.75" customHeight="1" x14ac:dyDescent="0.25">
      <c r="A92" s="86"/>
      <c r="B92" s="34" t="s">
        <v>333</v>
      </c>
      <c r="C92" s="57">
        <f>SUM(D92:K92)</f>
        <v>0</v>
      </c>
      <c r="D92" s="46"/>
      <c r="E92" s="46"/>
      <c r="F92" s="46"/>
      <c r="G92" s="46"/>
      <c r="H92" s="46"/>
      <c r="I92" s="46"/>
      <c r="J92" s="46"/>
      <c r="K92" s="46"/>
      <c r="L92" s="69"/>
    </row>
    <row r="93" spans="1:226" s="29" customFormat="1" ht="70.5" customHeight="1" x14ac:dyDescent="0.25">
      <c r="A93" s="86"/>
      <c r="B93" s="34" t="s">
        <v>334</v>
      </c>
      <c r="C93" s="57">
        <f>SUM(D93:K93)</f>
        <v>0</v>
      </c>
      <c r="D93" s="46"/>
      <c r="E93" s="46"/>
      <c r="F93" s="46"/>
      <c r="G93" s="46"/>
      <c r="H93" s="46"/>
      <c r="I93" s="46"/>
      <c r="J93" s="46"/>
      <c r="K93" s="46"/>
      <c r="L93" s="69"/>
    </row>
    <row r="94" spans="1:226" s="29" customFormat="1" ht="48.75" customHeight="1" x14ac:dyDescent="0.25">
      <c r="A94" s="86" t="s">
        <v>411</v>
      </c>
      <c r="B94" s="34" t="s">
        <v>335</v>
      </c>
      <c r="C94" s="57">
        <f>C95+C96</f>
        <v>0</v>
      </c>
      <c r="D94" s="46">
        <v>0</v>
      </c>
      <c r="E94" s="46">
        <v>0</v>
      </c>
      <c r="F94" s="46">
        <v>0</v>
      </c>
      <c r="G94" s="46">
        <v>0</v>
      </c>
      <c r="H94" s="46">
        <v>0</v>
      </c>
      <c r="I94" s="46">
        <v>0</v>
      </c>
      <c r="J94" s="46">
        <v>0</v>
      </c>
      <c r="K94" s="46">
        <v>0</v>
      </c>
      <c r="L94" s="68" t="s">
        <v>343</v>
      </c>
    </row>
    <row r="95" spans="1:226" s="29" customFormat="1" ht="150.75" customHeight="1" x14ac:dyDescent="0.25">
      <c r="A95" s="86"/>
      <c r="B95" s="34" t="s">
        <v>333</v>
      </c>
      <c r="C95" s="57">
        <f>SUM(D95:K95)</f>
        <v>0</v>
      </c>
      <c r="D95" s="46">
        <v>0</v>
      </c>
      <c r="E95" s="46">
        <v>0</v>
      </c>
      <c r="F95" s="46">
        <v>0</v>
      </c>
      <c r="G95" s="46">
        <v>0</v>
      </c>
      <c r="H95" s="46">
        <v>0</v>
      </c>
      <c r="I95" s="46">
        <v>0</v>
      </c>
      <c r="J95" s="46">
        <v>0</v>
      </c>
      <c r="K95" s="46">
        <v>0</v>
      </c>
      <c r="L95" s="69"/>
    </row>
    <row r="96" spans="1:226" s="29" customFormat="1" ht="70.5" customHeight="1" x14ac:dyDescent="0.25">
      <c r="A96" s="86"/>
      <c r="B96" s="34" t="s">
        <v>334</v>
      </c>
      <c r="C96" s="57">
        <f>SUM(D96:K96)</f>
        <v>0</v>
      </c>
      <c r="D96" s="46">
        <v>0</v>
      </c>
      <c r="E96" s="46">
        <v>0</v>
      </c>
      <c r="F96" s="46">
        <v>0</v>
      </c>
      <c r="G96" s="46">
        <v>0</v>
      </c>
      <c r="H96" s="46">
        <v>0</v>
      </c>
      <c r="I96" s="46">
        <v>0</v>
      </c>
      <c r="J96" s="46">
        <v>0</v>
      </c>
      <c r="K96" s="46">
        <v>0</v>
      </c>
      <c r="L96" s="70"/>
    </row>
    <row r="97" spans="1:111" s="29" customFormat="1" ht="48.75" customHeight="1" x14ac:dyDescent="0.25">
      <c r="A97" s="90" t="s">
        <v>412</v>
      </c>
      <c r="B97" s="34" t="s">
        <v>335</v>
      </c>
      <c r="C97" s="57">
        <f>C98+C99</f>
        <v>0</v>
      </c>
      <c r="D97" s="46">
        <v>0</v>
      </c>
      <c r="E97" s="46">
        <v>0</v>
      </c>
      <c r="F97" s="46">
        <v>0</v>
      </c>
      <c r="G97" s="46">
        <v>0</v>
      </c>
      <c r="H97" s="46">
        <v>0</v>
      </c>
      <c r="I97" s="46">
        <v>0</v>
      </c>
      <c r="J97" s="46">
        <v>0</v>
      </c>
      <c r="K97" s="46">
        <v>0</v>
      </c>
      <c r="L97" s="69" t="s">
        <v>344</v>
      </c>
    </row>
    <row r="98" spans="1:111" s="29" customFormat="1" ht="154.5" customHeight="1" x14ac:dyDescent="0.25">
      <c r="A98" s="91"/>
      <c r="B98" s="34" t="s">
        <v>333</v>
      </c>
      <c r="C98" s="57">
        <f>SUM(D98:K98)</f>
        <v>0</v>
      </c>
      <c r="D98" s="46">
        <v>0</v>
      </c>
      <c r="E98" s="46">
        <v>0</v>
      </c>
      <c r="F98" s="46">
        <v>0</v>
      </c>
      <c r="G98" s="46">
        <v>0</v>
      </c>
      <c r="H98" s="46">
        <v>0</v>
      </c>
      <c r="I98" s="46">
        <v>0</v>
      </c>
      <c r="J98" s="46">
        <v>0</v>
      </c>
      <c r="K98" s="46">
        <v>0</v>
      </c>
      <c r="L98" s="77"/>
    </row>
    <row r="99" spans="1:111" s="29" customFormat="1" ht="67.5" customHeight="1" x14ac:dyDescent="0.25">
      <c r="A99" s="92"/>
      <c r="B99" s="34" t="s">
        <v>334</v>
      </c>
      <c r="C99" s="57">
        <f>SUM(D99:K99)</f>
        <v>0</v>
      </c>
      <c r="D99" s="46">
        <v>0</v>
      </c>
      <c r="E99" s="46">
        <v>0</v>
      </c>
      <c r="F99" s="46">
        <v>0</v>
      </c>
      <c r="G99" s="46">
        <v>0</v>
      </c>
      <c r="H99" s="46">
        <v>0</v>
      </c>
      <c r="I99" s="46">
        <v>0</v>
      </c>
      <c r="J99" s="46">
        <v>0</v>
      </c>
      <c r="K99" s="46">
        <v>0</v>
      </c>
      <c r="L99" s="78"/>
    </row>
    <row r="100" spans="1:111" s="29" customFormat="1" ht="48.75" customHeight="1" x14ac:dyDescent="0.25">
      <c r="A100" s="82" t="s">
        <v>415</v>
      </c>
      <c r="B100" s="34" t="s">
        <v>335</v>
      </c>
      <c r="C100" s="59">
        <v>0</v>
      </c>
      <c r="D100" s="59">
        <v>0</v>
      </c>
      <c r="E100" s="59">
        <v>0</v>
      </c>
      <c r="F100" s="59">
        <v>0</v>
      </c>
      <c r="G100" s="59">
        <v>0</v>
      </c>
      <c r="H100" s="59">
        <v>0</v>
      </c>
      <c r="I100" s="59">
        <v>0</v>
      </c>
      <c r="J100" s="59">
        <v>0</v>
      </c>
      <c r="K100" s="59">
        <v>0</v>
      </c>
      <c r="L100" s="79" t="s">
        <v>344</v>
      </c>
    </row>
    <row r="101" spans="1:111" s="29" customFormat="1" ht="105" customHeight="1" x14ac:dyDescent="0.25">
      <c r="A101" s="83"/>
      <c r="B101" s="34" t="s">
        <v>333</v>
      </c>
      <c r="C101" s="59">
        <v>0</v>
      </c>
      <c r="D101" s="59">
        <v>0</v>
      </c>
      <c r="E101" s="59">
        <v>0</v>
      </c>
      <c r="F101" s="59">
        <v>0</v>
      </c>
      <c r="G101" s="59">
        <v>0</v>
      </c>
      <c r="H101" s="59">
        <v>0</v>
      </c>
      <c r="I101" s="59">
        <v>0</v>
      </c>
      <c r="J101" s="59">
        <v>0</v>
      </c>
      <c r="K101" s="59">
        <v>0</v>
      </c>
      <c r="L101" s="80"/>
    </row>
    <row r="102" spans="1:111" s="29" customFormat="1" ht="258.75" customHeight="1" x14ac:dyDescent="0.25">
      <c r="A102" s="84"/>
      <c r="B102" s="34" t="s">
        <v>334</v>
      </c>
      <c r="C102" s="59">
        <v>0</v>
      </c>
      <c r="D102" s="59">
        <v>0</v>
      </c>
      <c r="E102" s="59">
        <v>0</v>
      </c>
      <c r="F102" s="59">
        <v>0</v>
      </c>
      <c r="G102" s="59">
        <v>0</v>
      </c>
      <c r="H102" s="59">
        <v>0</v>
      </c>
      <c r="I102" s="59">
        <v>0</v>
      </c>
      <c r="J102" s="59">
        <v>0</v>
      </c>
      <c r="K102" s="59">
        <v>0</v>
      </c>
      <c r="L102" s="81"/>
    </row>
    <row r="103" spans="1:111" s="29" customFormat="1" ht="35.25" customHeight="1" x14ac:dyDescent="0.25">
      <c r="A103" s="68" t="s">
        <v>413</v>
      </c>
      <c r="B103" s="34" t="s">
        <v>335</v>
      </c>
      <c r="C103" s="57">
        <f>C104+C105</f>
        <v>0</v>
      </c>
      <c r="D103" s="46">
        <f t="shared" ref="D103:K103" si="15">D104+D105</f>
        <v>0</v>
      </c>
      <c r="E103" s="46">
        <f t="shared" si="15"/>
        <v>0</v>
      </c>
      <c r="F103" s="46">
        <f t="shared" si="15"/>
        <v>0</v>
      </c>
      <c r="G103" s="46">
        <f t="shared" si="15"/>
        <v>0</v>
      </c>
      <c r="H103" s="46">
        <f t="shared" si="15"/>
        <v>0</v>
      </c>
      <c r="I103" s="46">
        <f t="shared" si="15"/>
        <v>0</v>
      </c>
      <c r="J103" s="46">
        <f t="shared" si="15"/>
        <v>0</v>
      </c>
      <c r="K103" s="46">
        <f t="shared" si="15"/>
        <v>0</v>
      </c>
      <c r="L103" s="68" t="s">
        <v>424</v>
      </c>
    </row>
    <row r="104" spans="1:111" s="29" customFormat="1" ht="155.25" customHeight="1" x14ac:dyDescent="0.25">
      <c r="A104" s="69"/>
      <c r="B104" s="34" t="s">
        <v>333</v>
      </c>
      <c r="C104" s="57">
        <f>SUM(D104:K104)</f>
        <v>0</v>
      </c>
      <c r="D104" s="46">
        <v>0</v>
      </c>
      <c r="E104" s="46">
        <v>0</v>
      </c>
      <c r="F104" s="46">
        <v>0</v>
      </c>
      <c r="G104" s="46">
        <v>0</v>
      </c>
      <c r="H104" s="46">
        <v>0</v>
      </c>
      <c r="I104" s="46">
        <v>0</v>
      </c>
      <c r="J104" s="46">
        <v>0</v>
      </c>
      <c r="K104" s="46">
        <v>0</v>
      </c>
      <c r="L104" s="69"/>
    </row>
    <row r="105" spans="1:111" s="29" customFormat="1" ht="68.25" customHeight="1" x14ac:dyDescent="0.25">
      <c r="A105" s="70"/>
      <c r="B105" s="34" t="s">
        <v>334</v>
      </c>
      <c r="C105" s="57">
        <f>SUM(D105:K105)</f>
        <v>0</v>
      </c>
      <c r="D105" s="46">
        <v>0</v>
      </c>
      <c r="E105" s="46">
        <v>0</v>
      </c>
      <c r="F105" s="46">
        <v>0</v>
      </c>
      <c r="G105" s="46">
        <v>0</v>
      </c>
      <c r="H105" s="46">
        <v>0</v>
      </c>
      <c r="I105" s="46">
        <v>0</v>
      </c>
      <c r="J105" s="46">
        <v>0</v>
      </c>
      <c r="K105" s="46">
        <v>0</v>
      </c>
      <c r="L105" s="70"/>
    </row>
    <row r="106" spans="1:111" s="29" customFormat="1" ht="48.75" customHeight="1" x14ac:dyDescent="0.25">
      <c r="A106" s="75" t="s">
        <v>419</v>
      </c>
      <c r="B106" s="34" t="s">
        <v>335</v>
      </c>
      <c r="C106" s="57">
        <f>C107+C108</f>
        <v>0</v>
      </c>
      <c r="D106" s="46">
        <f t="shared" ref="D106:K106" si="16">D107+D108</f>
        <v>0</v>
      </c>
      <c r="E106" s="46">
        <f t="shared" si="16"/>
        <v>0</v>
      </c>
      <c r="F106" s="46">
        <f t="shared" si="16"/>
        <v>0</v>
      </c>
      <c r="G106" s="46">
        <f t="shared" si="16"/>
        <v>0</v>
      </c>
      <c r="H106" s="46">
        <f t="shared" si="16"/>
        <v>0</v>
      </c>
      <c r="I106" s="46">
        <f t="shared" si="16"/>
        <v>0</v>
      </c>
      <c r="J106" s="46">
        <f t="shared" si="16"/>
        <v>0</v>
      </c>
      <c r="K106" s="46">
        <f t="shared" si="16"/>
        <v>0</v>
      </c>
      <c r="L106" s="68" t="s">
        <v>425</v>
      </c>
    </row>
    <row r="107" spans="1:111" s="29" customFormat="1" ht="142.5" customHeight="1" x14ac:dyDescent="0.25">
      <c r="A107" s="75"/>
      <c r="B107" s="34" t="s">
        <v>333</v>
      </c>
      <c r="C107" s="57">
        <f>SUM(D107:K107)</f>
        <v>0</v>
      </c>
      <c r="D107" s="46">
        <v>0</v>
      </c>
      <c r="E107" s="46">
        <v>0</v>
      </c>
      <c r="F107" s="46">
        <v>0</v>
      </c>
      <c r="G107" s="46">
        <v>0</v>
      </c>
      <c r="H107" s="46">
        <v>0</v>
      </c>
      <c r="I107" s="46">
        <v>0</v>
      </c>
      <c r="J107" s="46">
        <v>0</v>
      </c>
      <c r="K107" s="46">
        <v>0</v>
      </c>
      <c r="L107" s="69"/>
    </row>
    <row r="108" spans="1:111" s="29" customFormat="1" ht="91.5" customHeight="1" x14ac:dyDescent="0.25">
      <c r="A108" s="75"/>
      <c r="B108" s="34" t="s">
        <v>334</v>
      </c>
      <c r="C108" s="57">
        <f>SUM(D108:K108)</f>
        <v>0</v>
      </c>
      <c r="D108" s="46">
        <v>0</v>
      </c>
      <c r="E108" s="46">
        <v>0</v>
      </c>
      <c r="F108" s="46">
        <v>0</v>
      </c>
      <c r="G108" s="46">
        <v>0</v>
      </c>
      <c r="H108" s="46">
        <v>0</v>
      </c>
      <c r="I108" s="46">
        <v>0</v>
      </c>
      <c r="J108" s="46">
        <v>0</v>
      </c>
      <c r="K108" s="46">
        <v>0</v>
      </c>
      <c r="L108" s="70"/>
    </row>
    <row r="109" spans="1:111" s="17" customFormat="1" ht="63.75" customHeight="1" x14ac:dyDescent="0.25">
      <c r="A109" s="75" t="s">
        <v>414</v>
      </c>
      <c r="B109" s="53" t="s">
        <v>335</v>
      </c>
      <c r="C109" s="57">
        <f>C110+C111</f>
        <v>0</v>
      </c>
      <c r="D109" s="46">
        <f t="shared" ref="D109:K109" si="17">D110+D111</f>
        <v>0</v>
      </c>
      <c r="E109" s="46">
        <f t="shared" si="17"/>
        <v>0</v>
      </c>
      <c r="F109" s="46">
        <f t="shared" si="17"/>
        <v>0</v>
      </c>
      <c r="G109" s="46">
        <f t="shared" si="17"/>
        <v>0</v>
      </c>
      <c r="H109" s="46">
        <f t="shared" si="17"/>
        <v>0</v>
      </c>
      <c r="I109" s="46">
        <f t="shared" si="17"/>
        <v>0</v>
      </c>
      <c r="J109" s="46">
        <f t="shared" si="17"/>
        <v>0</v>
      </c>
      <c r="K109" s="46">
        <f t="shared" si="17"/>
        <v>0</v>
      </c>
      <c r="L109" s="74" t="s">
        <v>373</v>
      </c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  <c r="BR109" s="18"/>
      <c r="BS109" s="18"/>
      <c r="BT109" s="18"/>
      <c r="BU109" s="18"/>
      <c r="BV109" s="18"/>
      <c r="BW109" s="18"/>
      <c r="BX109" s="18"/>
      <c r="BY109" s="18"/>
      <c r="BZ109" s="18"/>
      <c r="CA109" s="18"/>
      <c r="CB109" s="18"/>
      <c r="CC109" s="18"/>
      <c r="CD109" s="18"/>
      <c r="CE109" s="18"/>
      <c r="CF109" s="18"/>
      <c r="CG109" s="18"/>
      <c r="CH109" s="18"/>
      <c r="CI109" s="18"/>
      <c r="CJ109" s="18"/>
      <c r="CK109" s="18"/>
      <c r="CL109" s="18"/>
      <c r="CM109" s="18"/>
      <c r="CN109" s="18"/>
      <c r="CO109" s="18"/>
      <c r="CP109" s="18"/>
      <c r="CQ109" s="18"/>
      <c r="CR109" s="18"/>
      <c r="CS109" s="18"/>
      <c r="CT109" s="18"/>
      <c r="CU109" s="18"/>
      <c r="CV109" s="18"/>
      <c r="CW109" s="18"/>
      <c r="CX109" s="18"/>
      <c r="CY109" s="18"/>
      <c r="CZ109" s="18"/>
      <c r="DA109" s="18"/>
      <c r="DB109" s="18"/>
      <c r="DC109" s="18"/>
      <c r="DD109" s="18"/>
      <c r="DE109" s="18"/>
      <c r="DF109" s="18"/>
      <c r="DG109" s="19"/>
    </row>
    <row r="110" spans="1:111" s="17" customFormat="1" ht="117.75" customHeight="1" x14ac:dyDescent="0.25">
      <c r="A110" s="75"/>
      <c r="B110" s="54" t="s">
        <v>333</v>
      </c>
      <c r="C110" s="57">
        <f>SUM(D110:K110)</f>
        <v>0</v>
      </c>
      <c r="D110" s="46">
        <v>0</v>
      </c>
      <c r="E110" s="46">
        <v>0</v>
      </c>
      <c r="F110" s="46">
        <v>0</v>
      </c>
      <c r="G110" s="46">
        <v>0</v>
      </c>
      <c r="H110" s="46">
        <v>0</v>
      </c>
      <c r="I110" s="46">
        <v>0</v>
      </c>
      <c r="J110" s="46">
        <v>0</v>
      </c>
      <c r="K110" s="46">
        <v>0</v>
      </c>
      <c r="L110" s="74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  <c r="BR110" s="18"/>
      <c r="BS110" s="18"/>
      <c r="BT110" s="18"/>
      <c r="BU110" s="18"/>
      <c r="BV110" s="18"/>
      <c r="BW110" s="18"/>
      <c r="BX110" s="18"/>
      <c r="BY110" s="18"/>
      <c r="BZ110" s="18"/>
      <c r="CA110" s="18"/>
      <c r="CB110" s="18"/>
      <c r="CC110" s="18"/>
      <c r="CD110" s="18"/>
      <c r="CE110" s="18"/>
      <c r="CF110" s="18"/>
      <c r="CG110" s="18"/>
      <c r="CH110" s="18"/>
      <c r="CI110" s="18"/>
      <c r="CJ110" s="18"/>
      <c r="CK110" s="18"/>
      <c r="CL110" s="18"/>
      <c r="CM110" s="18"/>
      <c r="CN110" s="18"/>
      <c r="CO110" s="18"/>
      <c r="CP110" s="18"/>
      <c r="CQ110" s="18"/>
      <c r="CR110" s="18"/>
      <c r="CS110" s="18"/>
      <c r="CT110" s="18"/>
      <c r="CU110" s="18"/>
      <c r="CV110" s="18"/>
      <c r="CW110" s="18"/>
      <c r="CX110" s="18"/>
      <c r="CY110" s="18"/>
      <c r="CZ110" s="18"/>
      <c r="DA110" s="18"/>
      <c r="DB110" s="18"/>
      <c r="DC110" s="18"/>
      <c r="DD110" s="18"/>
      <c r="DE110" s="18"/>
      <c r="DF110" s="18"/>
      <c r="DG110" s="19"/>
    </row>
    <row r="111" spans="1:111" s="17" customFormat="1" ht="129.75" customHeight="1" x14ac:dyDescent="0.25">
      <c r="A111" s="75"/>
      <c r="B111" s="53" t="s">
        <v>334</v>
      </c>
      <c r="C111" s="57">
        <f>SUM(D111:K111)</f>
        <v>0</v>
      </c>
      <c r="D111" s="46">
        <v>0</v>
      </c>
      <c r="E111" s="46">
        <v>0</v>
      </c>
      <c r="F111" s="46">
        <v>0</v>
      </c>
      <c r="G111" s="46">
        <v>0</v>
      </c>
      <c r="H111" s="46">
        <v>0</v>
      </c>
      <c r="I111" s="46">
        <v>0</v>
      </c>
      <c r="J111" s="46">
        <v>0</v>
      </c>
      <c r="K111" s="46">
        <v>0</v>
      </c>
      <c r="L111" s="74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  <c r="BR111" s="18"/>
      <c r="BS111" s="18"/>
      <c r="BT111" s="18"/>
      <c r="BU111" s="18"/>
      <c r="BV111" s="18"/>
      <c r="BW111" s="18"/>
      <c r="BX111" s="18"/>
      <c r="BY111" s="18"/>
      <c r="BZ111" s="18"/>
      <c r="CA111" s="18"/>
      <c r="CB111" s="18"/>
      <c r="CC111" s="18"/>
      <c r="CD111" s="18"/>
      <c r="CE111" s="18"/>
      <c r="CF111" s="18"/>
      <c r="CG111" s="18"/>
      <c r="CH111" s="18"/>
      <c r="CI111" s="18"/>
      <c r="CJ111" s="18"/>
      <c r="CK111" s="18"/>
      <c r="CL111" s="18"/>
      <c r="CM111" s="18"/>
      <c r="CN111" s="18"/>
      <c r="CO111" s="18"/>
      <c r="CP111" s="18"/>
      <c r="CQ111" s="18"/>
      <c r="CR111" s="18"/>
      <c r="CS111" s="18"/>
      <c r="CT111" s="18"/>
      <c r="CU111" s="18"/>
      <c r="CV111" s="18"/>
      <c r="CW111" s="18"/>
      <c r="CX111" s="18"/>
      <c r="CY111" s="18"/>
      <c r="CZ111" s="18"/>
      <c r="DA111" s="18"/>
      <c r="DB111" s="18"/>
      <c r="DC111" s="18"/>
      <c r="DD111" s="18"/>
      <c r="DE111" s="18"/>
      <c r="DF111" s="18"/>
      <c r="DG111" s="19"/>
    </row>
    <row r="112" spans="1:111" s="61" customFormat="1" ht="45.75" customHeight="1" x14ac:dyDescent="0.25">
      <c r="A112" s="93" t="s">
        <v>347</v>
      </c>
      <c r="B112" s="94"/>
      <c r="C112" s="94"/>
      <c r="D112" s="94"/>
      <c r="E112" s="94"/>
      <c r="F112" s="94"/>
      <c r="G112" s="94"/>
      <c r="H112" s="94"/>
      <c r="I112" s="94"/>
      <c r="J112" s="94"/>
      <c r="K112" s="94"/>
      <c r="L112" s="94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  <c r="AJ112" s="37"/>
      <c r="AK112" s="37"/>
      <c r="AL112" s="37"/>
      <c r="AM112" s="37"/>
      <c r="AN112" s="37"/>
      <c r="AO112" s="37"/>
      <c r="AP112" s="37"/>
      <c r="AQ112" s="37"/>
      <c r="AR112" s="37"/>
      <c r="AS112" s="37"/>
      <c r="AT112" s="37"/>
      <c r="AU112" s="37"/>
      <c r="AV112" s="37"/>
      <c r="AW112" s="37"/>
      <c r="AX112" s="37"/>
      <c r="AY112" s="37"/>
      <c r="AZ112" s="37"/>
      <c r="BA112" s="37"/>
      <c r="BB112" s="37"/>
      <c r="BC112" s="37"/>
      <c r="BD112" s="37"/>
      <c r="BE112" s="37"/>
      <c r="BF112" s="37"/>
      <c r="BG112" s="37"/>
      <c r="BH112" s="37"/>
      <c r="BI112" s="37"/>
      <c r="BJ112" s="37"/>
      <c r="BK112" s="37"/>
      <c r="BL112" s="37"/>
      <c r="BM112" s="37"/>
      <c r="BN112" s="37"/>
      <c r="BO112" s="37"/>
      <c r="BP112" s="37"/>
      <c r="BQ112" s="37"/>
      <c r="BR112" s="37"/>
      <c r="BS112" s="37"/>
      <c r="BT112" s="37"/>
      <c r="BU112" s="37"/>
      <c r="BV112" s="37"/>
      <c r="BW112" s="37"/>
      <c r="BX112" s="37"/>
      <c r="BY112" s="37"/>
      <c r="BZ112" s="37"/>
      <c r="CA112" s="37"/>
      <c r="CB112" s="37"/>
      <c r="CC112" s="37"/>
      <c r="CD112" s="37"/>
      <c r="CE112" s="37"/>
      <c r="CF112" s="37"/>
      <c r="CG112" s="37"/>
      <c r="CH112" s="37"/>
      <c r="CI112" s="37"/>
      <c r="CJ112" s="37"/>
      <c r="CK112" s="37"/>
      <c r="CL112" s="37"/>
      <c r="CM112" s="37"/>
      <c r="CN112" s="37"/>
      <c r="CO112" s="37"/>
      <c r="CP112" s="37"/>
      <c r="CQ112" s="37"/>
      <c r="CR112" s="37"/>
      <c r="CS112" s="37"/>
      <c r="CT112" s="37"/>
      <c r="CU112" s="37"/>
      <c r="CV112" s="37"/>
      <c r="CW112" s="37"/>
      <c r="CX112" s="37"/>
      <c r="CY112" s="37"/>
      <c r="CZ112" s="37"/>
      <c r="DA112" s="37"/>
      <c r="DB112" s="37"/>
      <c r="DC112" s="37"/>
      <c r="DD112" s="37"/>
      <c r="DE112" s="37"/>
      <c r="DF112" s="37"/>
      <c r="DG112" s="37"/>
    </row>
    <row r="113" spans="1:111" s="17" customFormat="1" ht="35.25" customHeight="1" x14ac:dyDescent="0.25">
      <c r="A113" s="86" t="s">
        <v>365</v>
      </c>
      <c r="B113" s="53" t="s">
        <v>335</v>
      </c>
      <c r="C113" s="46">
        <f t="shared" ref="C113:C160" si="18">D113+E113+F113+G113+H113+I113+J113+K113</f>
        <v>0</v>
      </c>
      <c r="D113" s="46">
        <f t="shared" ref="D113:K113" si="19">D114+D115</f>
        <v>0</v>
      </c>
      <c r="E113" s="46">
        <f t="shared" si="19"/>
        <v>0</v>
      </c>
      <c r="F113" s="46">
        <f t="shared" si="19"/>
        <v>0</v>
      </c>
      <c r="G113" s="46">
        <f t="shared" si="19"/>
        <v>0</v>
      </c>
      <c r="H113" s="46">
        <f t="shared" si="19"/>
        <v>0</v>
      </c>
      <c r="I113" s="46">
        <f t="shared" si="19"/>
        <v>0</v>
      </c>
      <c r="J113" s="46">
        <f t="shared" si="19"/>
        <v>0</v>
      </c>
      <c r="K113" s="46">
        <f t="shared" si="19"/>
        <v>0</v>
      </c>
      <c r="L113" s="74" t="s">
        <v>373</v>
      </c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  <c r="BR113" s="18"/>
      <c r="BS113" s="18"/>
      <c r="BT113" s="18"/>
      <c r="BU113" s="18"/>
      <c r="BV113" s="18"/>
      <c r="BW113" s="18"/>
      <c r="BX113" s="18"/>
      <c r="BY113" s="18"/>
      <c r="BZ113" s="18"/>
      <c r="CA113" s="18"/>
      <c r="CB113" s="18"/>
      <c r="CC113" s="18"/>
      <c r="CD113" s="18"/>
      <c r="CE113" s="18"/>
      <c r="CF113" s="18"/>
      <c r="CG113" s="18"/>
      <c r="CH113" s="18"/>
      <c r="CI113" s="18"/>
      <c r="CJ113" s="18"/>
      <c r="CK113" s="18"/>
      <c r="CL113" s="18"/>
      <c r="CM113" s="18"/>
      <c r="CN113" s="18"/>
      <c r="CO113" s="18"/>
      <c r="CP113" s="18"/>
      <c r="CQ113" s="18"/>
      <c r="CR113" s="18"/>
      <c r="CS113" s="18"/>
      <c r="CT113" s="18"/>
      <c r="CU113" s="18"/>
      <c r="CV113" s="18"/>
      <c r="CW113" s="18"/>
      <c r="CX113" s="18"/>
      <c r="CY113" s="18"/>
      <c r="CZ113" s="18"/>
      <c r="DA113" s="18"/>
      <c r="DB113" s="18"/>
      <c r="DC113" s="18"/>
      <c r="DD113" s="18"/>
      <c r="DE113" s="18"/>
      <c r="DF113" s="18"/>
      <c r="DG113" s="19"/>
    </row>
    <row r="114" spans="1:111" s="17" customFormat="1" ht="112.5" customHeight="1" x14ac:dyDescent="0.25">
      <c r="A114" s="86"/>
      <c r="B114" s="54" t="s">
        <v>333</v>
      </c>
      <c r="C114" s="46">
        <f t="shared" si="18"/>
        <v>0</v>
      </c>
      <c r="D114" s="46">
        <v>0</v>
      </c>
      <c r="E114" s="46">
        <v>0</v>
      </c>
      <c r="F114" s="46">
        <v>0</v>
      </c>
      <c r="G114" s="46">
        <v>0</v>
      </c>
      <c r="H114" s="46">
        <v>0</v>
      </c>
      <c r="I114" s="46">
        <v>0</v>
      </c>
      <c r="J114" s="46">
        <v>0</v>
      </c>
      <c r="K114" s="46">
        <v>0</v>
      </c>
      <c r="L114" s="74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  <c r="BR114" s="18"/>
      <c r="BS114" s="18"/>
      <c r="BT114" s="18"/>
      <c r="BU114" s="18"/>
      <c r="BV114" s="18"/>
      <c r="BW114" s="18"/>
      <c r="BX114" s="18"/>
      <c r="BY114" s="18"/>
      <c r="BZ114" s="18"/>
      <c r="CA114" s="18"/>
      <c r="CB114" s="18"/>
      <c r="CC114" s="18"/>
      <c r="CD114" s="18"/>
      <c r="CE114" s="18"/>
      <c r="CF114" s="18"/>
      <c r="CG114" s="18"/>
      <c r="CH114" s="18"/>
      <c r="CI114" s="18"/>
      <c r="CJ114" s="18"/>
      <c r="CK114" s="18"/>
      <c r="CL114" s="18"/>
      <c r="CM114" s="18"/>
      <c r="CN114" s="18"/>
      <c r="CO114" s="18"/>
      <c r="CP114" s="18"/>
      <c r="CQ114" s="18"/>
      <c r="CR114" s="18"/>
      <c r="CS114" s="18"/>
      <c r="CT114" s="18"/>
      <c r="CU114" s="18"/>
      <c r="CV114" s="18"/>
      <c r="CW114" s="18"/>
      <c r="CX114" s="18"/>
      <c r="CY114" s="18"/>
      <c r="CZ114" s="18"/>
      <c r="DA114" s="18"/>
      <c r="DB114" s="18"/>
      <c r="DC114" s="18"/>
      <c r="DD114" s="18"/>
      <c r="DE114" s="18"/>
      <c r="DF114" s="18"/>
      <c r="DG114" s="19"/>
    </row>
    <row r="115" spans="1:111" s="17" customFormat="1" ht="79.5" customHeight="1" x14ac:dyDescent="0.25">
      <c r="A115" s="86"/>
      <c r="B115" s="53" t="s">
        <v>334</v>
      </c>
      <c r="C115" s="46">
        <f t="shared" si="18"/>
        <v>0</v>
      </c>
      <c r="D115" s="46">
        <v>0</v>
      </c>
      <c r="E115" s="46">
        <v>0</v>
      </c>
      <c r="F115" s="46">
        <v>0</v>
      </c>
      <c r="G115" s="46">
        <v>0</v>
      </c>
      <c r="H115" s="46">
        <v>0</v>
      </c>
      <c r="I115" s="46">
        <v>0</v>
      </c>
      <c r="J115" s="46">
        <v>0</v>
      </c>
      <c r="K115" s="46">
        <v>0</v>
      </c>
      <c r="L115" s="74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  <c r="BR115" s="18"/>
      <c r="BS115" s="18"/>
      <c r="BT115" s="18"/>
      <c r="BU115" s="18"/>
      <c r="BV115" s="18"/>
      <c r="BW115" s="18"/>
      <c r="BX115" s="18"/>
      <c r="BY115" s="18"/>
      <c r="BZ115" s="18"/>
      <c r="CA115" s="18"/>
      <c r="CB115" s="18"/>
      <c r="CC115" s="18"/>
      <c r="CD115" s="18"/>
      <c r="CE115" s="18"/>
      <c r="CF115" s="18"/>
      <c r="CG115" s="18"/>
      <c r="CH115" s="18"/>
      <c r="CI115" s="18"/>
      <c r="CJ115" s="18"/>
      <c r="CK115" s="18"/>
      <c r="CL115" s="18"/>
      <c r="CM115" s="18"/>
      <c r="CN115" s="18"/>
      <c r="CO115" s="18"/>
      <c r="CP115" s="18"/>
      <c r="CQ115" s="18"/>
      <c r="CR115" s="18"/>
      <c r="CS115" s="18"/>
      <c r="CT115" s="18"/>
      <c r="CU115" s="18"/>
      <c r="CV115" s="18"/>
      <c r="CW115" s="18"/>
      <c r="CX115" s="18"/>
      <c r="CY115" s="18"/>
      <c r="CZ115" s="18"/>
      <c r="DA115" s="18"/>
      <c r="DB115" s="18"/>
      <c r="DC115" s="18"/>
      <c r="DD115" s="18"/>
      <c r="DE115" s="18"/>
      <c r="DF115" s="18"/>
      <c r="DG115" s="19"/>
    </row>
    <row r="116" spans="1:111" s="17" customFormat="1" ht="48.75" customHeight="1" x14ac:dyDescent="0.25">
      <c r="A116" s="85" t="s">
        <v>432</v>
      </c>
      <c r="B116" s="53" t="s">
        <v>335</v>
      </c>
      <c r="C116" s="46">
        <f t="shared" si="18"/>
        <v>0</v>
      </c>
      <c r="D116" s="46">
        <f t="shared" ref="D116:K116" si="20">D117+D118</f>
        <v>0</v>
      </c>
      <c r="E116" s="46">
        <f t="shared" si="20"/>
        <v>0</v>
      </c>
      <c r="F116" s="46">
        <f t="shared" si="20"/>
        <v>0</v>
      </c>
      <c r="G116" s="46">
        <f t="shared" si="20"/>
        <v>0</v>
      </c>
      <c r="H116" s="46">
        <f t="shared" si="20"/>
        <v>0</v>
      </c>
      <c r="I116" s="46">
        <f t="shared" si="20"/>
        <v>0</v>
      </c>
      <c r="J116" s="46">
        <f t="shared" si="20"/>
        <v>0</v>
      </c>
      <c r="K116" s="46">
        <f t="shared" si="20"/>
        <v>0</v>
      </c>
      <c r="L116" s="74" t="s">
        <v>429</v>
      </c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  <c r="BR116" s="18"/>
      <c r="BS116" s="18"/>
      <c r="BT116" s="18"/>
      <c r="BU116" s="18"/>
      <c r="BV116" s="18"/>
      <c r="BW116" s="18"/>
      <c r="BX116" s="18"/>
      <c r="BY116" s="18"/>
      <c r="BZ116" s="18"/>
      <c r="CA116" s="18"/>
      <c r="CB116" s="18"/>
      <c r="CC116" s="18"/>
      <c r="CD116" s="18"/>
      <c r="CE116" s="18"/>
      <c r="CF116" s="18"/>
      <c r="CG116" s="18"/>
      <c r="CH116" s="18"/>
      <c r="CI116" s="18"/>
      <c r="CJ116" s="18"/>
      <c r="CK116" s="18"/>
      <c r="CL116" s="18"/>
      <c r="CM116" s="18"/>
      <c r="CN116" s="18"/>
      <c r="CO116" s="18"/>
      <c r="CP116" s="18"/>
      <c r="CQ116" s="18"/>
      <c r="CR116" s="18"/>
      <c r="CS116" s="18"/>
      <c r="CT116" s="18"/>
      <c r="CU116" s="18"/>
      <c r="CV116" s="18"/>
      <c r="CW116" s="18"/>
      <c r="CX116" s="18"/>
      <c r="CY116" s="18"/>
      <c r="CZ116" s="18"/>
      <c r="DA116" s="18"/>
      <c r="DB116" s="18"/>
      <c r="DC116" s="18"/>
      <c r="DD116" s="18"/>
      <c r="DE116" s="18"/>
      <c r="DF116" s="18"/>
      <c r="DG116" s="19"/>
    </row>
    <row r="117" spans="1:111" s="17" customFormat="1" ht="118.5" customHeight="1" x14ac:dyDescent="0.25">
      <c r="A117" s="85"/>
      <c r="B117" s="54" t="s">
        <v>333</v>
      </c>
      <c r="C117" s="46">
        <f t="shared" si="18"/>
        <v>0</v>
      </c>
      <c r="D117" s="46">
        <v>0</v>
      </c>
      <c r="E117" s="46">
        <v>0</v>
      </c>
      <c r="F117" s="46">
        <v>0</v>
      </c>
      <c r="G117" s="46">
        <v>0</v>
      </c>
      <c r="H117" s="46">
        <v>0</v>
      </c>
      <c r="I117" s="46">
        <v>0</v>
      </c>
      <c r="J117" s="46">
        <v>0</v>
      </c>
      <c r="K117" s="46">
        <v>0</v>
      </c>
      <c r="L117" s="74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  <c r="BR117" s="18"/>
      <c r="BS117" s="18"/>
      <c r="BT117" s="18"/>
      <c r="BU117" s="18"/>
      <c r="BV117" s="18"/>
      <c r="BW117" s="18"/>
      <c r="BX117" s="18"/>
      <c r="BY117" s="18"/>
      <c r="BZ117" s="18"/>
      <c r="CA117" s="18"/>
      <c r="CB117" s="18"/>
      <c r="CC117" s="18"/>
      <c r="CD117" s="18"/>
      <c r="CE117" s="18"/>
      <c r="CF117" s="18"/>
      <c r="CG117" s="18"/>
      <c r="CH117" s="18"/>
      <c r="CI117" s="18"/>
      <c r="CJ117" s="18"/>
      <c r="CK117" s="18"/>
      <c r="CL117" s="18"/>
      <c r="CM117" s="18"/>
      <c r="CN117" s="18"/>
      <c r="CO117" s="18"/>
      <c r="CP117" s="18"/>
      <c r="CQ117" s="18"/>
      <c r="CR117" s="18"/>
      <c r="CS117" s="18"/>
      <c r="CT117" s="18"/>
      <c r="CU117" s="18"/>
      <c r="CV117" s="18"/>
      <c r="CW117" s="18"/>
      <c r="CX117" s="18"/>
      <c r="CY117" s="18"/>
      <c r="CZ117" s="18"/>
      <c r="DA117" s="18"/>
      <c r="DB117" s="18"/>
      <c r="DC117" s="18"/>
      <c r="DD117" s="18"/>
      <c r="DE117" s="18"/>
      <c r="DF117" s="18"/>
      <c r="DG117" s="19"/>
    </row>
    <row r="118" spans="1:111" s="17" customFormat="1" ht="153" customHeight="1" x14ac:dyDescent="0.25">
      <c r="A118" s="85"/>
      <c r="B118" s="53" t="s">
        <v>334</v>
      </c>
      <c r="C118" s="46">
        <f t="shared" si="18"/>
        <v>0</v>
      </c>
      <c r="D118" s="46">
        <v>0</v>
      </c>
      <c r="E118" s="46">
        <v>0</v>
      </c>
      <c r="F118" s="46">
        <v>0</v>
      </c>
      <c r="G118" s="46">
        <v>0</v>
      </c>
      <c r="H118" s="46">
        <v>0</v>
      </c>
      <c r="I118" s="46">
        <v>0</v>
      </c>
      <c r="J118" s="46">
        <v>0</v>
      </c>
      <c r="K118" s="46">
        <v>0</v>
      </c>
      <c r="L118" s="74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  <c r="BR118" s="18"/>
      <c r="BS118" s="18"/>
      <c r="BT118" s="18"/>
      <c r="BU118" s="18"/>
      <c r="BV118" s="18"/>
      <c r="BW118" s="18"/>
      <c r="BX118" s="18"/>
      <c r="BY118" s="18"/>
      <c r="BZ118" s="18"/>
      <c r="CA118" s="18"/>
      <c r="CB118" s="18"/>
      <c r="CC118" s="18"/>
      <c r="CD118" s="18"/>
      <c r="CE118" s="18"/>
      <c r="CF118" s="18"/>
      <c r="CG118" s="18"/>
      <c r="CH118" s="18"/>
      <c r="CI118" s="18"/>
      <c r="CJ118" s="18"/>
      <c r="CK118" s="18"/>
      <c r="CL118" s="18"/>
      <c r="CM118" s="18"/>
      <c r="CN118" s="18"/>
      <c r="CO118" s="18"/>
      <c r="CP118" s="18"/>
      <c r="CQ118" s="18"/>
      <c r="CR118" s="18"/>
      <c r="CS118" s="18"/>
      <c r="CT118" s="18"/>
      <c r="CU118" s="18"/>
      <c r="CV118" s="18"/>
      <c r="CW118" s="18"/>
      <c r="CX118" s="18"/>
      <c r="CY118" s="18"/>
      <c r="CZ118" s="18"/>
      <c r="DA118" s="18"/>
      <c r="DB118" s="18"/>
      <c r="DC118" s="18"/>
      <c r="DD118" s="18"/>
      <c r="DE118" s="18"/>
      <c r="DF118" s="18"/>
      <c r="DG118" s="19"/>
    </row>
    <row r="119" spans="1:111" s="17" customFormat="1" ht="51" customHeight="1" x14ac:dyDescent="0.25">
      <c r="A119" s="85" t="s">
        <v>401</v>
      </c>
      <c r="B119" s="53" t="s">
        <v>335</v>
      </c>
      <c r="C119" s="46">
        <f t="shared" si="18"/>
        <v>0</v>
      </c>
      <c r="D119" s="46">
        <f t="shared" ref="D119:K119" si="21">D120+D121</f>
        <v>0</v>
      </c>
      <c r="E119" s="46">
        <f t="shared" si="21"/>
        <v>0</v>
      </c>
      <c r="F119" s="46">
        <f t="shared" si="21"/>
        <v>0</v>
      </c>
      <c r="G119" s="46">
        <f t="shared" si="21"/>
        <v>0</v>
      </c>
      <c r="H119" s="46">
        <f t="shared" si="21"/>
        <v>0</v>
      </c>
      <c r="I119" s="46">
        <f t="shared" si="21"/>
        <v>0</v>
      </c>
      <c r="J119" s="46">
        <f t="shared" si="21"/>
        <v>0</v>
      </c>
      <c r="K119" s="46">
        <f t="shared" si="21"/>
        <v>0</v>
      </c>
      <c r="L119" s="74" t="s">
        <v>345</v>
      </c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  <c r="BR119" s="18"/>
      <c r="BS119" s="18"/>
      <c r="BT119" s="18"/>
      <c r="BU119" s="18"/>
      <c r="BV119" s="18"/>
      <c r="BW119" s="18"/>
      <c r="BX119" s="18"/>
      <c r="BY119" s="18"/>
      <c r="BZ119" s="18"/>
      <c r="CA119" s="18"/>
      <c r="CB119" s="18"/>
      <c r="CC119" s="18"/>
      <c r="CD119" s="18"/>
      <c r="CE119" s="18"/>
      <c r="CF119" s="18"/>
      <c r="CG119" s="18"/>
      <c r="CH119" s="18"/>
      <c r="CI119" s="18"/>
      <c r="CJ119" s="18"/>
      <c r="CK119" s="18"/>
      <c r="CL119" s="18"/>
      <c r="CM119" s="18"/>
      <c r="CN119" s="18"/>
      <c r="CO119" s="18"/>
      <c r="CP119" s="18"/>
      <c r="CQ119" s="18"/>
      <c r="CR119" s="18"/>
      <c r="CS119" s="18"/>
      <c r="CT119" s="18"/>
      <c r="CU119" s="18"/>
      <c r="CV119" s="18"/>
      <c r="CW119" s="18"/>
      <c r="CX119" s="18"/>
      <c r="CY119" s="18"/>
      <c r="CZ119" s="18"/>
      <c r="DA119" s="18"/>
      <c r="DB119" s="18"/>
      <c r="DC119" s="18"/>
      <c r="DD119" s="18"/>
      <c r="DE119" s="18"/>
      <c r="DF119" s="18"/>
      <c r="DG119" s="19"/>
    </row>
    <row r="120" spans="1:111" s="17" customFormat="1" ht="119.25" customHeight="1" x14ac:dyDescent="0.25">
      <c r="A120" s="85"/>
      <c r="B120" s="54" t="s">
        <v>333</v>
      </c>
      <c r="C120" s="46">
        <f t="shared" si="18"/>
        <v>0</v>
      </c>
      <c r="D120" s="46">
        <v>0</v>
      </c>
      <c r="E120" s="46">
        <v>0</v>
      </c>
      <c r="F120" s="46">
        <v>0</v>
      </c>
      <c r="G120" s="46">
        <v>0</v>
      </c>
      <c r="H120" s="46">
        <v>0</v>
      </c>
      <c r="I120" s="46">
        <v>0</v>
      </c>
      <c r="J120" s="46">
        <v>0</v>
      </c>
      <c r="K120" s="46">
        <v>0</v>
      </c>
      <c r="L120" s="74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  <c r="BR120" s="18"/>
      <c r="BS120" s="18"/>
      <c r="BT120" s="18"/>
      <c r="BU120" s="18"/>
      <c r="BV120" s="18"/>
      <c r="BW120" s="18"/>
      <c r="BX120" s="18"/>
      <c r="BY120" s="18"/>
      <c r="BZ120" s="18"/>
      <c r="CA120" s="18"/>
      <c r="CB120" s="18"/>
      <c r="CC120" s="18"/>
      <c r="CD120" s="18"/>
      <c r="CE120" s="18"/>
      <c r="CF120" s="18"/>
      <c r="CG120" s="18"/>
      <c r="CH120" s="18"/>
      <c r="CI120" s="18"/>
      <c r="CJ120" s="18"/>
      <c r="CK120" s="18"/>
      <c r="CL120" s="18"/>
      <c r="CM120" s="18"/>
      <c r="CN120" s="18"/>
      <c r="CO120" s="18"/>
      <c r="CP120" s="18"/>
      <c r="CQ120" s="18"/>
      <c r="CR120" s="18"/>
      <c r="CS120" s="18"/>
      <c r="CT120" s="18"/>
      <c r="CU120" s="18"/>
      <c r="CV120" s="18"/>
      <c r="CW120" s="18"/>
      <c r="CX120" s="18"/>
      <c r="CY120" s="18"/>
      <c r="CZ120" s="18"/>
      <c r="DA120" s="18"/>
      <c r="DB120" s="18"/>
      <c r="DC120" s="18"/>
      <c r="DD120" s="18"/>
      <c r="DE120" s="18"/>
      <c r="DF120" s="18"/>
      <c r="DG120" s="19"/>
    </row>
    <row r="121" spans="1:111" s="17" customFormat="1" ht="342.75" customHeight="1" x14ac:dyDescent="0.25">
      <c r="A121" s="85"/>
      <c r="B121" s="53" t="s">
        <v>334</v>
      </c>
      <c r="C121" s="46">
        <f t="shared" si="18"/>
        <v>0</v>
      </c>
      <c r="D121" s="46">
        <v>0</v>
      </c>
      <c r="E121" s="46">
        <v>0</v>
      </c>
      <c r="F121" s="46">
        <v>0</v>
      </c>
      <c r="G121" s="46">
        <v>0</v>
      </c>
      <c r="H121" s="46">
        <v>0</v>
      </c>
      <c r="I121" s="46">
        <v>0</v>
      </c>
      <c r="J121" s="46">
        <v>0</v>
      </c>
      <c r="K121" s="46">
        <v>0</v>
      </c>
      <c r="L121" s="74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  <c r="BR121" s="18"/>
      <c r="BS121" s="18"/>
      <c r="BT121" s="18"/>
      <c r="BU121" s="18"/>
      <c r="BV121" s="18"/>
      <c r="BW121" s="18"/>
      <c r="BX121" s="18"/>
      <c r="BY121" s="18"/>
      <c r="BZ121" s="18"/>
      <c r="CA121" s="18"/>
      <c r="CB121" s="18"/>
      <c r="CC121" s="18"/>
      <c r="CD121" s="18"/>
      <c r="CE121" s="18"/>
      <c r="CF121" s="18"/>
      <c r="CG121" s="18"/>
      <c r="CH121" s="18"/>
      <c r="CI121" s="18"/>
      <c r="CJ121" s="18"/>
      <c r="CK121" s="18"/>
      <c r="CL121" s="18"/>
      <c r="CM121" s="18"/>
      <c r="CN121" s="18"/>
      <c r="CO121" s="18"/>
      <c r="CP121" s="18"/>
      <c r="CQ121" s="18"/>
      <c r="CR121" s="18"/>
      <c r="CS121" s="18"/>
      <c r="CT121" s="18"/>
      <c r="CU121" s="18"/>
      <c r="CV121" s="18"/>
      <c r="CW121" s="18"/>
      <c r="CX121" s="18"/>
      <c r="CY121" s="18"/>
      <c r="CZ121" s="18"/>
      <c r="DA121" s="18"/>
      <c r="DB121" s="18"/>
      <c r="DC121" s="18"/>
      <c r="DD121" s="18"/>
      <c r="DE121" s="18"/>
      <c r="DF121" s="18"/>
      <c r="DG121" s="19"/>
    </row>
    <row r="122" spans="1:111" s="40" customFormat="1" ht="47.25" customHeight="1" x14ac:dyDescent="0.25">
      <c r="A122" s="75" t="s">
        <v>398</v>
      </c>
      <c r="B122" s="53" t="s">
        <v>335</v>
      </c>
      <c r="C122" s="46">
        <f t="shared" si="18"/>
        <v>0</v>
      </c>
      <c r="D122" s="46">
        <f t="shared" ref="D122:K122" si="22">D123+D124</f>
        <v>0</v>
      </c>
      <c r="E122" s="46">
        <f t="shared" si="22"/>
        <v>0</v>
      </c>
      <c r="F122" s="46">
        <f t="shared" si="22"/>
        <v>0</v>
      </c>
      <c r="G122" s="46">
        <f t="shared" si="22"/>
        <v>0</v>
      </c>
      <c r="H122" s="46">
        <f t="shared" si="22"/>
        <v>0</v>
      </c>
      <c r="I122" s="46">
        <f t="shared" si="22"/>
        <v>0</v>
      </c>
      <c r="J122" s="46">
        <f t="shared" si="22"/>
        <v>0</v>
      </c>
      <c r="K122" s="46">
        <f t="shared" si="22"/>
        <v>0</v>
      </c>
      <c r="L122" s="74" t="s">
        <v>373</v>
      </c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Q122" s="20"/>
      <c r="BR122" s="20"/>
      <c r="BS122" s="20"/>
      <c r="BT122" s="20"/>
      <c r="BU122" s="20"/>
      <c r="BV122" s="20"/>
      <c r="BW122" s="20"/>
      <c r="BX122" s="20"/>
      <c r="BY122" s="20"/>
      <c r="BZ122" s="20"/>
      <c r="CA122" s="20"/>
      <c r="CB122" s="20"/>
      <c r="CC122" s="20"/>
      <c r="CD122" s="20"/>
      <c r="CE122" s="20"/>
      <c r="CF122" s="20"/>
      <c r="CG122" s="20"/>
      <c r="CH122" s="20"/>
      <c r="CI122" s="20"/>
      <c r="CJ122" s="20"/>
      <c r="CK122" s="20"/>
      <c r="CL122" s="20"/>
      <c r="CM122" s="20"/>
      <c r="CN122" s="20"/>
      <c r="CO122" s="20"/>
      <c r="CP122" s="20"/>
      <c r="CQ122" s="20"/>
      <c r="CR122" s="20"/>
      <c r="CS122" s="20"/>
      <c r="CT122" s="20"/>
      <c r="CU122" s="20"/>
      <c r="CV122" s="20"/>
      <c r="CW122" s="20"/>
      <c r="CX122" s="20"/>
      <c r="CY122" s="20"/>
      <c r="CZ122" s="20"/>
      <c r="DA122" s="20"/>
      <c r="DB122" s="20"/>
      <c r="DC122" s="20"/>
      <c r="DD122" s="20"/>
      <c r="DE122" s="20"/>
      <c r="DF122" s="20"/>
      <c r="DG122" s="21"/>
    </row>
    <row r="123" spans="1:111" s="17" customFormat="1" ht="121.5" customHeight="1" x14ac:dyDescent="0.25">
      <c r="A123" s="75"/>
      <c r="B123" s="54" t="s">
        <v>333</v>
      </c>
      <c r="C123" s="46">
        <f t="shared" si="18"/>
        <v>0</v>
      </c>
      <c r="D123" s="46">
        <v>0</v>
      </c>
      <c r="E123" s="46">
        <v>0</v>
      </c>
      <c r="F123" s="46">
        <v>0</v>
      </c>
      <c r="G123" s="46">
        <v>0</v>
      </c>
      <c r="H123" s="46">
        <v>0</v>
      </c>
      <c r="I123" s="46">
        <v>0</v>
      </c>
      <c r="J123" s="46">
        <v>0</v>
      </c>
      <c r="K123" s="46">
        <v>0</v>
      </c>
      <c r="L123" s="74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  <c r="BR123" s="18"/>
      <c r="BS123" s="18"/>
      <c r="BT123" s="18"/>
      <c r="BU123" s="18"/>
      <c r="BV123" s="18"/>
      <c r="BW123" s="18"/>
      <c r="BX123" s="18"/>
      <c r="BY123" s="18"/>
      <c r="BZ123" s="18"/>
      <c r="CA123" s="18"/>
      <c r="CB123" s="18"/>
      <c r="CC123" s="18"/>
      <c r="CD123" s="18"/>
      <c r="CE123" s="18"/>
      <c r="CF123" s="18"/>
      <c r="CG123" s="18"/>
      <c r="CH123" s="18"/>
      <c r="CI123" s="18"/>
      <c r="CJ123" s="18"/>
      <c r="CK123" s="18"/>
      <c r="CL123" s="18"/>
      <c r="CM123" s="18"/>
      <c r="CN123" s="18"/>
      <c r="CO123" s="18"/>
      <c r="CP123" s="18"/>
      <c r="CQ123" s="18"/>
      <c r="CR123" s="18"/>
      <c r="CS123" s="18"/>
      <c r="CT123" s="18"/>
      <c r="CU123" s="18"/>
      <c r="CV123" s="18"/>
      <c r="CW123" s="18"/>
      <c r="CX123" s="18"/>
      <c r="CY123" s="18"/>
      <c r="CZ123" s="18"/>
      <c r="DA123" s="18"/>
      <c r="DB123" s="18"/>
      <c r="DC123" s="18"/>
      <c r="DD123" s="18"/>
      <c r="DE123" s="18"/>
      <c r="DF123" s="18"/>
      <c r="DG123" s="19"/>
    </row>
    <row r="124" spans="1:111" s="17" customFormat="1" ht="111" customHeight="1" x14ac:dyDescent="0.25">
      <c r="A124" s="75"/>
      <c r="B124" s="53" t="s">
        <v>334</v>
      </c>
      <c r="C124" s="46">
        <f t="shared" si="18"/>
        <v>0</v>
      </c>
      <c r="D124" s="46">
        <v>0</v>
      </c>
      <c r="E124" s="46">
        <v>0</v>
      </c>
      <c r="F124" s="46">
        <v>0</v>
      </c>
      <c r="G124" s="46">
        <v>0</v>
      </c>
      <c r="H124" s="46">
        <v>0</v>
      </c>
      <c r="I124" s="46">
        <v>0</v>
      </c>
      <c r="J124" s="46">
        <v>0</v>
      </c>
      <c r="K124" s="46">
        <v>0</v>
      </c>
      <c r="L124" s="74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  <c r="BR124" s="18"/>
      <c r="BS124" s="18"/>
      <c r="BT124" s="18"/>
      <c r="BU124" s="18"/>
      <c r="BV124" s="18"/>
      <c r="BW124" s="18"/>
      <c r="BX124" s="18"/>
      <c r="BY124" s="18"/>
      <c r="BZ124" s="18"/>
      <c r="CA124" s="18"/>
      <c r="CB124" s="18"/>
      <c r="CC124" s="18"/>
      <c r="CD124" s="18"/>
      <c r="CE124" s="18"/>
      <c r="CF124" s="18"/>
      <c r="CG124" s="18"/>
      <c r="CH124" s="18"/>
      <c r="CI124" s="18"/>
      <c r="CJ124" s="18"/>
      <c r="CK124" s="18"/>
      <c r="CL124" s="18"/>
      <c r="CM124" s="18"/>
      <c r="CN124" s="18"/>
      <c r="CO124" s="18"/>
      <c r="CP124" s="18"/>
      <c r="CQ124" s="18"/>
      <c r="CR124" s="18"/>
      <c r="CS124" s="18"/>
      <c r="CT124" s="18"/>
      <c r="CU124" s="18"/>
      <c r="CV124" s="18"/>
      <c r="CW124" s="18"/>
      <c r="CX124" s="18"/>
      <c r="CY124" s="18"/>
      <c r="CZ124" s="18"/>
      <c r="DA124" s="18"/>
      <c r="DB124" s="18"/>
      <c r="DC124" s="18"/>
      <c r="DD124" s="18"/>
      <c r="DE124" s="18"/>
      <c r="DF124" s="18"/>
      <c r="DG124" s="19"/>
    </row>
    <row r="125" spans="1:111" s="17" customFormat="1" ht="47.25" customHeight="1" x14ac:dyDescent="0.25">
      <c r="A125" s="75" t="s">
        <v>417</v>
      </c>
      <c r="B125" s="53" t="s">
        <v>335</v>
      </c>
      <c r="C125" s="46">
        <f t="shared" si="18"/>
        <v>0</v>
      </c>
      <c r="D125" s="46">
        <f t="shared" ref="D125:K125" si="23">D126+D127</f>
        <v>0</v>
      </c>
      <c r="E125" s="46">
        <f t="shared" si="23"/>
        <v>0</v>
      </c>
      <c r="F125" s="46">
        <f t="shared" si="23"/>
        <v>0</v>
      </c>
      <c r="G125" s="46">
        <f t="shared" si="23"/>
        <v>0</v>
      </c>
      <c r="H125" s="46">
        <f t="shared" si="23"/>
        <v>0</v>
      </c>
      <c r="I125" s="46">
        <f t="shared" si="23"/>
        <v>0</v>
      </c>
      <c r="J125" s="46">
        <f t="shared" si="23"/>
        <v>0</v>
      </c>
      <c r="K125" s="46">
        <f t="shared" si="23"/>
        <v>0</v>
      </c>
      <c r="L125" s="75" t="s">
        <v>387</v>
      </c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  <c r="BR125" s="18"/>
      <c r="BS125" s="18"/>
      <c r="BT125" s="18"/>
      <c r="BU125" s="18"/>
      <c r="BV125" s="18"/>
      <c r="BW125" s="18"/>
      <c r="BX125" s="18"/>
      <c r="BY125" s="18"/>
      <c r="BZ125" s="18"/>
      <c r="CA125" s="18"/>
      <c r="CB125" s="18"/>
      <c r="CC125" s="18"/>
      <c r="CD125" s="18"/>
      <c r="CE125" s="18"/>
      <c r="CF125" s="18"/>
      <c r="CG125" s="18"/>
      <c r="CH125" s="18"/>
      <c r="CI125" s="18"/>
      <c r="CJ125" s="18"/>
      <c r="CK125" s="18"/>
      <c r="CL125" s="18"/>
      <c r="CM125" s="18"/>
      <c r="CN125" s="18"/>
      <c r="CO125" s="18"/>
      <c r="CP125" s="18"/>
      <c r="CQ125" s="18"/>
      <c r="CR125" s="18"/>
      <c r="CS125" s="18"/>
      <c r="CT125" s="18"/>
      <c r="CU125" s="18"/>
      <c r="CV125" s="18"/>
      <c r="CW125" s="18"/>
      <c r="CX125" s="18"/>
      <c r="CY125" s="18"/>
      <c r="CZ125" s="18"/>
      <c r="DA125" s="18"/>
      <c r="DB125" s="18"/>
      <c r="DC125" s="18"/>
      <c r="DD125" s="18"/>
      <c r="DE125" s="18"/>
      <c r="DF125" s="18"/>
      <c r="DG125" s="19"/>
    </row>
    <row r="126" spans="1:111" s="17" customFormat="1" ht="112.5" customHeight="1" x14ac:dyDescent="0.25">
      <c r="A126" s="75"/>
      <c r="B126" s="54" t="s">
        <v>333</v>
      </c>
      <c r="C126" s="46">
        <f t="shared" si="18"/>
        <v>0</v>
      </c>
      <c r="D126" s="46">
        <v>0</v>
      </c>
      <c r="E126" s="46">
        <v>0</v>
      </c>
      <c r="F126" s="46">
        <v>0</v>
      </c>
      <c r="G126" s="46">
        <v>0</v>
      </c>
      <c r="H126" s="46">
        <v>0</v>
      </c>
      <c r="I126" s="46">
        <v>0</v>
      </c>
      <c r="J126" s="46">
        <v>0</v>
      </c>
      <c r="K126" s="46">
        <v>0</v>
      </c>
      <c r="L126" s="75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  <c r="BR126" s="18"/>
      <c r="BS126" s="18"/>
      <c r="BT126" s="18"/>
      <c r="BU126" s="18"/>
      <c r="BV126" s="18"/>
      <c r="BW126" s="18"/>
      <c r="BX126" s="18"/>
      <c r="BY126" s="18"/>
      <c r="BZ126" s="18"/>
      <c r="CA126" s="18"/>
      <c r="CB126" s="18"/>
      <c r="CC126" s="18"/>
      <c r="CD126" s="18"/>
      <c r="CE126" s="18"/>
      <c r="CF126" s="18"/>
      <c r="CG126" s="18"/>
      <c r="CH126" s="18"/>
      <c r="CI126" s="18"/>
      <c r="CJ126" s="18"/>
      <c r="CK126" s="18"/>
      <c r="CL126" s="18"/>
      <c r="CM126" s="18"/>
      <c r="CN126" s="18"/>
      <c r="CO126" s="18"/>
      <c r="CP126" s="18"/>
      <c r="CQ126" s="18"/>
      <c r="CR126" s="18"/>
      <c r="CS126" s="18"/>
      <c r="CT126" s="18"/>
      <c r="CU126" s="18"/>
      <c r="CV126" s="18"/>
      <c r="CW126" s="18"/>
      <c r="CX126" s="18"/>
      <c r="CY126" s="18"/>
      <c r="CZ126" s="18"/>
      <c r="DA126" s="18"/>
      <c r="DB126" s="18"/>
      <c r="DC126" s="18"/>
      <c r="DD126" s="18"/>
      <c r="DE126" s="18"/>
      <c r="DF126" s="18"/>
      <c r="DG126" s="19"/>
    </row>
    <row r="127" spans="1:111" s="17" customFormat="1" ht="74.25" customHeight="1" x14ac:dyDescent="0.25">
      <c r="A127" s="75"/>
      <c r="B127" s="53" t="s">
        <v>334</v>
      </c>
      <c r="C127" s="46">
        <f t="shared" si="18"/>
        <v>0</v>
      </c>
      <c r="D127" s="46">
        <v>0</v>
      </c>
      <c r="E127" s="46">
        <v>0</v>
      </c>
      <c r="F127" s="46">
        <v>0</v>
      </c>
      <c r="G127" s="46">
        <v>0</v>
      </c>
      <c r="H127" s="46">
        <v>0</v>
      </c>
      <c r="I127" s="46">
        <v>0</v>
      </c>
      <c r="J127" s="46">
        <v>0</v>
      </c>
      <c r="K127" s="46">
        <v>0</v>
      </c>
      <c r="L127" s="75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  <c r="BR127" s="18"/>
      <c r="BS127" s="18"/>
      <c r="BT127" s="18"/>
      <c r="BU127" s="18"/>
      <c r="BV127" s="18"/>
      <c r="BW127" s="18"/>
      <c r="BX127" s="18"/>
      <c r="BY127" s="18"/>
      <c r="BZ127" s="18"/>
      <c r="CA127" s="18"/>
      <c r="CB127" s="18"/>
      <c r="CC127" s="18"/>
      <c r="CD127" s="18"/>
      <c r="CE127" s="18"/>
      <c r="CF127" s="18"/>
      <c r="CG127" s="18"/>
      <c r="CH127" s="18"/>
      <c r="CI127" s="18"/>
      <c r="CJ127" s="18"/>
      <c r="CK127" s="18"/>
      <c r="CL127" s="18"/>
      <c r="CM127" s="18"/>
      <c r="CN127" s="18"/>
      <c r="CO127" s="18"/>
      <c r="CP127" s="18"/>
      <c r="CQ127" s="18"/>
      <c r="CR127" s="18"/>
      <c r="CS127" s="18"/>
      <c r="CT127" s="18"/>
      <c r="CU127" s="18"/>
      <c r="CV127" s="18"/>
      <c r="CW127" s="18"/>
      <c r="CX127" s="18"/>
      <c r="CY127" s="18"/>
      <c r="CZ127" s="18"/>
      <c r="DA127" s="18"/>
      <c r="DB127" s="18"/>
      <c r="DC127" s="18"/>
      <c r="DD127" s="18"/>
      <c r="DE127" s="18"/>
      <c r="DF127" s="18"/>
      <c r="DG127" s="19"/>
    </row>
    <row r="128" spans="1:111" s="17" customFormat="1" ht="45" customHeight="1" x14ac:dyDescent="0.25">
      <c r="A128" s="75" t="s">
        <v>366</v>
      </c>
      <c r="B128" s="53" t="s">
        <v>335</v>
      </c>
      <c r="C128" s="46">
        <f t="shared" si="18"/>
        <v>0</v>
      </c>
      <c r="D128" s="46">
        <f t="shared" ref="D128:K128" si="24">D129+D130</f>
        <v>0</v>
      </c>
      <c r="E128" s="46">
        <f t="shared" si="24"/>
        <v>0</v>
      </c>
      <c r="F128" s="46">
        <f t="shared" si="24"/>
        <v>0</v>
      </c>
      <c r="G128" s="46">
        <f t="shared" si="24"/>
        <v>0</v>
      </c>
      <c r="H128" s="46">
        <f t="shared" si="24"/>
        <v>0</v>
      </c>
      <c r="I128" s="46">
        <f t="shared" si="24"/>
        <v>0</v>
      </c>
      <c r="J128" s="46">
        <f t="shared" si="24"/>
        <v>0</v>
      </c>
      <c r="K128" s="46">
        <f t="shared" si="24"/>
        <v>0</v>
      </c>
      <c r="L128" s="76" t="s">
        <v>339</v>
      </c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8"/>
      <c r="BR128" s="18"/>
      <c r="BS128" s="18"/>
      <c r="BT128" s="18"/>
      <c r="BU128" s="18"/>
      <c r="BV128" s="18"/>
      <c r="BW128" s="18"/>
      <c r="BX128" s="18"/>
      <c r="BY128" s="18"/>
      <c r="BZ128" s="18"/>
      <c r="CA128" s="18"/>
      <c r="CB128" s="18"/>
      <c r="CC128" s="18"/>
      <c r="CD128" s="18"/>
      <c r="CE128" s="18"/>
      <c r="CF128" s="18"/>
      <c r="CG128" s="18"/>
      <c r="CH128" s="18"/>
      <c r="CI128" s="18"/>
      <c r="CJ128" s="18"/>
      <c r="CK128" s="18"/>
      <c r="CL128" s="18"/>
      <c r="CM128" s="18"/>
      <c r="CN128" s="18"/>
      <c r="CO128" s="18"/>
      <c r="CP128" s="18"/>
      <c r="CQ128" s="18"/>
      <c r="CR128" s="18"/>
      <c r="CS128" s="18"/>
      <c r="CT128" s="18"/>
      <c r="CU128" s="18"/>
      <c r="CV128" s="18"/>
      <c r="CW128" s="18"/>
      <c r="CX128" s="18"/>
      <c r="CY128" s="18"/>
      <c r="CZ128" s="18"/>
      <c r="DA128" s="18"/>
      <c r="DB128" s="18"/>
      <c r="DC128" s="18"/>
      <c r="DD128" s="18"/>
      <c r="DE128" s="18"/>
      <c r="DF128" s="18"/>
      <c r="DG128" s="19"/>
    </row>
    <row r="129" spans="1:111" s="17" customFormat="1" ht="102" customHeight="1" x14ac:dyDescent="0.25">
      <c r="A129" s="75"/>
      <c r="B129" s="54" t="s">
        <v>333</v>
      </c>
      <c r="C129" s="46">
        <f t="shared" si="18"/>
        <v>0</v>
      </c>
      <c r="D129" s="46">
        <v>0</v>
      </c>
      <c r="E129" s="46">
        <v>0</v>
      </c>
      <c r="F129" s="46">
        <v>0</v>
      </c>
      <c r="G129" s="46">
        <v>0</v>
      </c>
      <c r="H129" s="46">
        <v>0</v>
      </c>
      <c r="I129" s="46">
        <v>0</v>
      </c>
      <c r="J129" s="46">
        <v>0</v>
      </c>
      <c r="K129" s="46">
        <v>0</v>
      </c>
      <c r="L129" s="76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8"/>
      <c r="BB129" s="18"/>
      <c r="BC129" s="18"/>
      <c r="BD129" s="18"/>
      <c r="BE129" s="18"/>
      <c r="BF129" s="18"/>
      <c r="BG129" s="18"/>
      <c r="BH129" s="18"/>
      <c r="BI129" s="18"/>
      <c r="BJ129" s="18"/>
      <c r="BK129" s="18"/>
      <c r="BL129" s="18"/>
      <c r="BM129" s="18"/>
      <c r="BN129" s="18"/>
      <c r="BO129" s="18"/>
      <c r="BP129" s="18"/>
      <c r="BQ129" s="18"/>
      <c r="BR129" s="18"/>
      <c r="BS129" s="18"/>
      <c r="BT129" s="18"/>
      <c r="BU129" s="18"/>
      <c r="BV129" s="18"/>
      <c r="BW129" s="18"/>
      <c r="BX129" s="18"/>
      <c r="BY129" s="18"/>
      <c r="BZ129" s="18"/>
      <c r="CA129" s="18"/>
      <c r="CB129" s="18"/>
      <c r="CC129" s="18"/>
      <c r="CD129" s="18"/>
      <c r="CE129" s="18"/>
      <c r="CF129" s="18"/>
      <c r="CG129" s="18"/>
      <c r="CH129" s="18"/>
      <c r="CI129" s="18"/>
      <c r="CJ129" s="18"/>
      <c r="CK129" s="18"/>
      <c r="CL129" s="18"/>
      <c r="CM129" s="18"/>
      <c r="CN129" s="18"/>
      <c r="CO129" s="18"/>
      <c r="CP129" s="18"/>
      <c r="CQ129" s="18"/>
      <c r="CR129" s="18"/>
      <c r="CS129" s="18"/>
      <c r="CT129" s="18"/>
      <c r="CU129" s="18"/>
      <c r="CV129" s="18"/>
      <c r="CW129" s="18"/>
      <c r="CX129" s="18"/>
      <c r="CY129" s="18"/>
      <c r="CZ129" s="18"/>
      <c r="DA129" s="18"/>
      <c r="DB129" s="18"/>
      <c r="DC129" s="18"/>
      <c r="DD129" s="18"/>
      <c r="DE129" s="18"/>
      <c r="DF129" s="18"/>
      <c r="DG129" s="19"/>
    </row>
    <row r="130" spans="1:111" s="17" customFormat="1" ht="72" customHeight="1" x14ac:dyDescent="0.25">
      <c r="A130" s="75"/>
      <c r="B130" s="53" t="s">
        <v>334</v>
      </c>
      <c r="C130" s="46">
        <f t="shared" si="18"/>
        <v>0</v>
      </c>
      <c r="D130" s="46">
        <v>0</v>
      </c>
      <c r="E130" s="46">
        <v>0</v>
      </c>
      <c r="F130" s="46">
        <v>0</v>
      </c>
      <c r="G130" s="46">
        <v>0</v>
      </c>
      <c r="H130" s="46">
        <v>0</v>
      </c>
      <c r="I130" s="46">
        <v>0</v>
      </c>
      <c r="J130" s="46">
        <v>0</v>
      </c>
      <c r="K130" s="46">
        <v>0</v>
      </c>
      <c r="L130" s="76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  <c r="AL130" s="18"/>
      <c r="AM130" s="18"/>
      <c r="AN130" s="18"/>
      <c r="AO130" s="18"/>
      <c r="AP130" s="18"/>
      <c r="AQ130" s="18"/>
      <c r="AR130" s="18"/>
      <c r="AS130" s="18"/>
      <c r="AT130" s="18"/>
      <c r="AU130" s="18"/>
      <c r="AV130" s="18"/>
      <c r="AW130" s="18"/>
      <c r="AX130" s="18"/>
      <c r="AY130" s="18"/>
      <c r="AZ130" s="18"/>
      <c r="BA130" s="18"/>
      <c r="BB130" s="18"/>
      <c r="BC130" s="18"/>
      <c r="BD130" s="18"/>
      <c r="BE130" s="18"/>
      <c r="BF130" s="18"/>
      <c r="BG130" s="18"/>
      <c r="BH130" s="18"/>
      <c r="BI130" s="18"/>
      <c r="BJ130" s="18"/>
      <c r="BK130" s="18"/>
      <c r="BL130" s="18"/>
      <c r="BM130" s="18"/>
      <c r="BN130" s="18"/>
      <c r="BO130" s="18"/>
      <c r="BP130" s="18"/>
      <c r="BQ130" s="18"/>
      <c r="BR130" s="18"/>
      <c r="BS130" s="18"/>
      <c r="BT130" s="18"/>
      <c r="BU130" s="18"/>
      <c r="BV130" s="18"/>
      <c r="BW130" s="18"/>
      <c r="BX130" s="18"/>
      <c r="BY130" s="18"/>
      <c r="BZ130" s="18"/>
      <c r="CA130" s="18"/>
      <c r="CB130" s="18"/>
      <c r="CC130" s="18"/>
      <c r="CD130" s="18"/>
      <c r="CE130" s="18"/>
      <c r="CF130" s="18"/>
      <c r="CG130" s="18"/>
      <c r="CH130" s="18"/>
      <c r="CI130" s="18"/>
      <c r="CJ130" s="18"/>
      <c r="CK130" s="18"/>
      <c r="CL130" s="18"/>
      <c r="CM130" s="18"/>
      <c r="CN130" s="18"/>
      <c r="CO130" s="18"/>
      <c r="CP130" s="18"/>
      <c r="CQ130" s="18"/>
      <c r="CR130" s="18"/>
      <c r="CS130" s="18"/>
      <c r="CT130" s="18"/>
      <c r="CU130" s="18"/>
      <c r="CV130" s="18"/>
      <c r="CW130" s="18"/>
      <c r="CX130" s="18"/>
      <c r="CY130" s="18"/>
      <c r="CZ130" s="18"/>
      <c r="DA130" s="18"/>
      <c r="DB130" s="18"/>
      <c r="DC130" s="18"/>
      <c r="DD130" s="18"/>
      <c r="DE130" s="18"/>
      <c r="DF130" s="18"/>
      <c r="DG130" s="19"/>
    </row>
    <row r="131" spans="1:111" s="17" customFormat="1" ht="32.25" customHeight="1" x14ac:dyDescent="0.25">
      <c r="A131" s="75" t="s">
        <v>357</v>
      </c>
      <c r="B131" s="53" t="s">
        <v>335</v>
      </c>
      <c r="C131" s="46">
        <f t="shared" si="18"/>
        <v>0</v>
      </c>
      <c r="D131" s="46">
        <f t="shared" ref="D131:K131" si="25">D132+D133</f>
        <v>0</v>
      </c>
      <c r="E131" s="46">
        <f t="shared" si="25"/>
        <v>0</v>
      </c>
      <c r="F131" s="46">
        <f t="shared" si="25"/>
        <v>0</v>
      </c>
      <c r="G131" s="46">
        <f t="shared" si="25"/>
        <v>0</v>
      </c>
      <c r="H131" s="46">
        <f t="shared" si="25"/>
        <v>0</v>
      </c>
      <c r="I131" s="46">
        <f t="shared" si="25"/>
        <v>0</v>
      </c>
      <c r="J131" s="46">
        <f t="shared" si="25"/>
        <v>0</v>
      </c>
      <c r="K131" s="46">
        <f t="shared" si="25"/>
        <v>0</v>
      </c>
      <c r="L131" s="74" t="s">
        <v>430</v>
      </c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  <c r="AK131" s="18"/>
      <c r="AL131" s="18"/>
      <c r="AM131" s="18"/>
      <c r="AN131" s="18"/>
      <c r="AO131" s="18"/>
      <c r="AP131" s="18"/>
      <c r="AQ131" s="18"/>
      <c r="AR131" s="18"/>
      <c r="AS131" s="18"/>
      <c r="AT131" s="18"/>
      <c r="AU131" s="18"/>
      <c r="AV131" s="18"/>
      <c r="AW131" s="18"/>
      <c r="AX131" s="18"/>
      <c r="AY131" s="18"/>
      <c r="AZ131" s="18"/>
      <c r="BA131" s="18"/>
      <c r="BB131" s="18"/>
      <c r="BC131" s="18"/>
      <c r="BD131" s="18"/>
      <c r="BE131" s="18"/>
      <c r="BF131" s="18"/>
      <c r="BG131" s="18"/>
      <c r="BH131" s="18"/>
      <c r="BI131" s="18"/>
      <c r="BJ131" s="18"/>
      <c r="BK131" s="18"/>
      <c r="BL131" s="18"/>
      <c r="BM131" s="18"/>
      <c r="BN131" s="18"/>
      <c r="BO131" s="18"/>
      <c r="BP131" s="18"/>
      <c r="BQ131" s="18"/>
      <c r="BR131" s="18"/>
      <c r="BS131" s="18"/>
      <c r="BT131" s="18"/>
      <c r="BU131" s="18"/>
      <c r="BV131" s="18"/>
      <c r="BW131" s="18"/>
      <c r="BX131" s="18"/>
      <c r="BY131" s="18"/>
      <c r="BZ131" s="18"/>
      <c r="CA131" s="18"/>
      <c r="CB131" s="18"/>
      <c r="CC131" s="18"/>
      <c r="CD131" s="18"/>
      <c r="CE131" s="18"/>
      <c r="CF131" s="18"/>
      <c r="CG131" s="18"/>
      <c r="CH131" s="18"/>
      <c r="CI131" s="18"/>
      <c r="CJ131" s="18"/>
      <c r="CK131" s="18"/>
      <c r="CL131" s="18"/>
      <c r="CM131" s="18"/>
      <c r="CN131" s="18"/>
      <c r="CO131" s="18"/>
      <c r="CP131" s="18"/>
      <c r="CQ131" s="18"/>
      <c r="CR131" s="18"/>
      <c r="CS131" s="18"/>
      <c r="CT131" s="18"/>
      <c r="CU131" s="18"/>
      <c r="CV131" s="18"/>
      <c r="CW131" s="18"/>
      <c r="CX131" s="18"/>
      <c r="CY131" s="18"/>
      <c r="CZ131" s="18"/>
      <c r="DA131" s="18"/>
      <c r="DB131" s="18"/>
      <c r="DC131" s="18"/>
      <c r="DD131" s="18"/>
      <c r="DE131" s="18"/>
      <c r="DF131" s="18"/>
      <c r="DG131" s="19"/>
    </row>
    <row r="132" spans="1:111" s="17" customFormat="1" ht="99.75" customHeight="1" x14ac:dyDescent="0.25">
      <c r="A132" s="75"/>
      <c r="B132" s="54" t="s">
        <v>333</v>
      </c>
      <c r="C132" s="46">
        <f t="shared" si="18"/>
        <v>0</v>
      </c>
      <c r="D132" s="46">
        <v>0</v>
      </c>
      <c r="E132" s="46">
        <v>0</v>
      </c>
      <c r="F132" s="46">
        <v>0</v>
      </c>
      <c r="G132" s="46">
        <v>0</v>
      </c>
      <c r="H132" s="46">
        <v>0</v>
      </c>
      <c r="I132" s="46">
        <v>0</v>
      </c>
      <c r="J132" s="46">
        <v>0</v>
      </c>
      <c r="K132" s="46">
        <v>0</v>
      </c>
      <c r="L132" s="74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8"/>
      <c r="AM132" s="18"/>
      <c r="AN132" s="18"/>
      <c r="AO132" s="18"/>
      <c r="AP132" s="18"/>
      <c r="AQ132" s="18"/>
      <c r="AR132" s="18"/>
      <c r="AS132" s="18"/>
      <c r="AT132" s="18"/>
      <c r="AU132" s="18"/>
      <c r="AV132" s="18"/>
      <c r="AW132" s="18"/>
      <c r="AX132" s="18"/>
      <c r="AY132" s="18"/>
      <c r="AZ132" s="18"/>
      <c r="BA132" s="18"/>
      <c r="BB132" s="18"/>
      <c r="BC132" s="18"/>
      <c r="BD132" s="18"/>
      <c r="BE132" s="18"/>
      <c r="BF132" s="18"/>
      <c r="BG132" s="18"/>
      <c r="BH132" s="18"/>
      <c r="BI132" s="18"/>
      <c r="BJ132" s="18"/>
      <c r="BK132" s="18"/>
      <c r="BL132" s="18"/>
      <c r="BM132" s="18"/>
      <c r="BN132" s="18"/>
      <c r="BO132" s="18"/>
      <c r="BP132" s="18"/>
      <c r="BQ132" s="18"/>
      <c r="BR132" s="18"/>
      <c r="BS132" s="18"/>
      <c r="BT132" s="18"/>
      <c r="BU132" s="18"/>
      <c r="BV132" s="18"/>
      <c r="BW132" s="18"/>
      <c r="BX132" s="18"/>
      <c r="BY132" s="18"/>
      <c r="BZ132" s="18"/>
      <c r="CA132" s="18"/>
      <c r="CB132" s="18"/>
      <c r="CC132" s="18"/>
      <c r="CD132" s="18"/>
      <c r="CE132" s="18"/>
      <c r="CF132" s="18"/>
      <c r="CG132" s="18"/>
      <c r="CH132" s="18"/>
      <c r="CI132" s="18"/>
      <c r="CJ132" s="18"/>
      <c r="CK132" s="18"/>
      <c r="CL132" s="18"/>
      <c r="CM132" s="18"/>
      <c r="CN132" s="18"/>
      <c r="CO132" s="18"/>
      <c r="CP132" s="18"/>
      <c r="CQ132" s="18"/>
      <c r="CR132" s="18"/>
      <c r="CS132" s="18"/>
      <c r="CT132" s="18"/>
      <c r="CU132" s="18"/>
      <c r="CV132" s="18"/>
      <c r="CW132" s="18"/>
      <c r="CX132" s="18"/>
      <c r="CY132" s="18"/>
      <c r="CZ132" s="18"/>
      <c r="DA132" s="18"/>
      <c r="DB132" s="18"/>
      <c r="DC132" s="18"/>
      <c r="DD132" s="18"/>
      <c r="DE132" s="18"/>
      <c r="DF132" s="18"/>
      <c r="DG132" s="19"/>
    </row>
    <row r="133" spans="1:111" s="17" customFormat="1" ht="75.75" customHeight="1" x14ac:dyDescent="0.25">
      <c r="A133" s="75"/>
      <c r="B133" s="53" t="s">
        <v>334</v>
      </c>
      <c r="C133" s="46">
        <f t="shared" si="18"/>
        <v>0</v>
      </c>
      <c r="D133" s="46">
        <v>0</v>
      </c>
      <c r="E133" s="46">
        <v>0</v>
      </c>
      <c r="F133" s="46">
        <v>0</v>
      </c>
      <c r="G133" s="46">
        <v>0</v>
      </c>
      <c r="H133" s="46">
        <v>0</v>
      </c>
      <c r="I133" s="46">
        <v>0</v>
      </c>
      <c r="J133" s="46">
        <v>0</v>
      </c>
      <c r="K133" s="46">
        <v>0</v>
      </c>
      <c r="L133" s="74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8"/>
      <c r="AW133" s="18"/>
      <c r="AX133" s="18"/>
      <c r="AY133" s="18"/>
      <c r="AZ133" s="18"/>
      <c r="BA133" s="18"/>
      <c r="BB133" s="18"/>
      <c r="BC133" s="18"/>
      <c r="BD133" s="18"/>
      <c r="BE133" s="18"/>
      <c r="BF133" s="18"/>
      <c r="BG133" s="18"/>
      <c r="BH133" s="18"/>
      <c r="BI133" s="18"/>
      <c r="BJ133" s="18"/>
      <c r="BK133" s="18"/>
      <c r="BL133" s="18"/>
      <c r="BM133" s="18"/>
      <c r="BN133" s="18"/>
      <c r="BO133" s="18"/>
      <c r="BP133" s="18"/>
      <c r="BQ133" s="18"/>
      <c r="BR133" s="18"/>
      <c r="BS133" s="18"/>
      <c r="BT133" s="18"/>
      <c r="BU133" s="18"/>
      <c r="BV133" s="18"/>
      <c r="BW133" s="18"/>
      <c r="BX133" s="18"/>
      <c r="BY133" s="18"/>
      <c r="BZ133" s="18"/>
      <c r="CA133" s="18"/>
      <c r="CB133" s="18"/>
      <c r="CC133" s="18"/>
      <c r="CD133" s="18"/>
      <c r="CE133" s="18"/>
      <c r="CF133" s="18"/>
      <c r="CG133" s="18"/>
      <c r="CH133" s="18"/>
      <c r="CI133" s="18"/>
      <c r="CJ133" s="18"/>
      <c r="CK133" s="18"/>
      <c r="CL133" s="18"/>
      <c r="CM133" s="18"/>
      <c r="CN133" s="18"/>
      <c r="CO133" s="18"/>
      <c r="CP133" s="18"/>
      <c r="CQ133" s="18"/>
      <c r="CR133" s="18"/>
      <c r="CS133" s="18"/>
      <c r="CT133" s="18"/>
      <c r="CU133" s="18"/>
      <c r="CV133" s="18"/>
      <c r="CW133" s="18"/>
      <c r="CX133" s="18"/>
      <c r="CY133" s="18"/>
      <c r="CZ133" s="18"/>
      <c r="DA133" s="18"/>
      <c r="DB133" s="18"/>
      <c r="DC133" s="18"/>
      <c r="DD133" s="18"/>
      <c r="DE133" s="18"/>
      <c r="DF133" s="18"/>
      <c r="DG133" s="19"/>
    </row>
    <row r="134" spans="1:111" s="17" customFormat="1" ht="46.5" customHeight="1" x14ac:dyDescent="0.25">
      <c r="A134" s="75" t="s">
        <v>400</v>
      </c>
      <c r="B134" s="53" t="s">
        <v>335</v>
      </c>
      <c r="C134" s="46">
        <f t="shared" si="18"/>
        <v>0</v>
      </c>
      <c r="D134" s="46">
        <v>0</v>
      </c>
      <c r="E134" s="46">
        <v>0</v>
      </c>
      <c r="F134" s="46">
        <v>0</v>
      </c>
      <c r="G134" s="46">
        <v>0</v>
      </c>
      <c r="H134" s="46">
        <v>0</v>
      </c>
      <c r="I134" s="46">
        <v>0</v>
      </c>
      <c r="J134" s="46">
        <v>0</v>
      </c>
      <c r="K134" s="46">
        <v>0</v>
      </c>
      <c r="L134" s="75" t="s">
        <v>340</v>
      </c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  <c r="AM134" s="18"/>
      <c r="AN134" s="18"/>
      <c r="AO134" s="18"/>
      <c r="AP134" s="18"/>
      <c r="AQ134" s="18"/>
      <c r="AR134" s="18"/>
      <c r="AS134" s="18"/>
      <c r="AT134" s="18"/>
      <c r="AU134" s="18"/>
      <c r="AV134" s="18"/>
      <c r="AW134" s="18"/>
      <c r="AX134" s="18"/>
      <c r="AY134" s="18"/>
      <c r="AZ134" s="18"/>
      <c r="BA134" s="18"/>
      <c r="BB134" s="18"/>
      <c r="BC134" s="18"/>
      <c r="BD134" s="18"/>
      <c r="BE134" s="18"/>
      <c r="BF134" s="18"/>
      <c r="BG134" s="18"/>
      <c r="BH134" s="18"/>
      <c r="BI134" s="18"/>
      <c r="BJ134" s="18"/>
      <c r="BK134" s="18"/>
      <c r="BL134" s="18"/>
      <c r="BM134" s="18"/>
      <c r="BN134" s="18"/>
      <c r="BO134" s="18"/>
      <c r="BP134" s="18"/>
      <c r="BQ134" s="18"/>
      <c r="BR134" s="18"/>
      <c r="BS134" s="18"/>
      <c r="BT134" s="18"/>
      <c r="BU134" s="18"/>
      <c r="BV134" s="18"/>
      <c r="BW134" s="18"/>
      <c r="BX134" s="18"/>
      <c r="BY134" s="18"/>
      <c r="BZ134" s="18"/>
      <c r="CA134" s="18"/>
      <c r="CB134" s="18"/>
      <c r="CC134" s="18"/>
      <c r="CD134" s="18"/>
      <c r="CE134" s="18"/>
      <c r="CF134" s="18"/>
      <c r="CG134" s="18"/>
      <c r="CH134" s="18"/>
      <c r="CI134" s="18"/>
      <c r="CJ134" s="18"/>
      <c r="CK134" s="18"/>
      <c r="CL134" s="18"/>
      <c r="CM134" s="18"/>
      <c r="CN134" s="18"/>
      <c r="CO134" s="18"/>
      <c r="CP134" s="18"/>
      <c r="CQ134" s="18"/>
      <c r="CR134" s="18"/>
      <c r="CS134" s="18"/>
      <c r="CT134" s="18"/>
      <c r="CU134" s="18"/>
      <c r="CV134" s="18"/>
      <c r="CW134" s="18"/>
      <c r="CX134" s="18"/>
      <c r="CY134" s="18"/>
      <c r="CZ134" s="18"/>
      <c r="DA134" s="18"/>
      <c r="DB134" s="18"/>
      <c r="DC134" s="18"/>
      <c r="DD134" s="18"/>
      <c r="DE134" s="18"/>
      <c r="DF134" s="18"/>
      <c r="DG134" s="19"/>
    </row>
    <row r="135" spans="1:111" s="17" customFormat="1" ht="100.5" customHeight="1" x14ac:dyDescent="0.25">
      <c r="A135" s="75"/>
      <c r="B135" s="54" t="s">
        <v>333</v>
      </c>
      <c r="C135" s="46">
        <f t="shared" si="18"/>
        <v>0</v>
      </c>
      <c r="D135" s="46">
        <v>0</v>
      </c>
      <c r="E135" s="46">
        <v>0</v>
      </c>
      <c r="F135" s="46">
        <v>0</v>
      </c>
      <c r="G135" s="46">
        <v>0</v>
      </c>
      <c r="H135" s="46">
        <v>0</v>
      </c>
      <c r="I135" s="46">
        <v>0</v>
      </c>
      <c r="J135" s="46">
        <v>0</v>
      </c>
      <c r="K135" s="46">
        <v>0</v>
      </c>
      <c r="L135" s="75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  <c r="AM135" s="18"/>
      <c r="AN135" s="18"/>
      <c r="AO135" s="18"/>
      <c r="AP135" s="18"/>
      <c r="AQ135" s="18"/>
      <c r="AR135" s="18"/>
      <c r="AS135" s="18"/>
      <c r="AT135" s="18"/>
      <c r="AU135" s="18"/>
      <c r="AV135" s="18"/>
      <c r="AW135" s="18"/>
      <c r="AX135" s="18"/>
      <c r="AY135" s="18"/>
      <c r="AZ135" s="18"/>
      <c r="BA135" s="18"/>
      <c r="BB135" s="18"/>
      <c r="BC135" s="18"/>
      <c r="BD135" s="18"/>
      <c r="BE135" s="18"/>
      <c r="BF135" s="18"/>
      <c r="BG135" s="18"/>
      <c r="BH135" s="18"/>
      <c r="BI135" s="18"/>
      <c r="BJ135" s="18"/>
      <c r="BK135" s="18"/>
      <c r="BL135" s="18"/>
      <c r="BM135" s="18"/>
      <c r="BN135" s="18"/>
      <c r="BO135" s="18"/>
      <c r="BP135" s="18"/>
      <c r="BQ135" s="18"/>
      <c r="BR135" s="18"/>
      <c r="BS135" s="18"/>
      <c r="BT135" s="18"/>
      <c r="BU135" s="18"/>
      <c r="BV135" s="18"/>
      <c r="BW135" s="18"/>
      <c r="BX135" s="18"/>
      <c r="BY135" s="18"/>
      <c r="BZ135" s="18"/>
      <c r="CA135" s="18"/>
      <c r="CB135" s="18"/>
      <c r="CC135" s="18"/>
      <c r="CD135" s="18"/>
      <c r="CE135" s="18"/>
      <c r="CF135" s="18"/>
      <c r="CG135" s="18"/>
      <c r="CH135" s="18"/>
      <c r="CI135" s="18"/>
      <c r="CJ135" s="18"/>
      <c r="CK135" s="18"/>
      <c r="CL135" s="18"/>
      <c r="CM135" s="18"/>
      <c r="CN135" s="18"/>
      <c r="CO135" s="18"/>
      <c r="CP135" s="18"/>
      <c r="CQ135" s="18"/>
      <c r="CR135" s="18"/>
      <c r="CS135" s="18"/>
      <c r="CT135" s="18"/>
      <c r="CU135" s="18"/>
      <c r="CV135" s="18"/>
      <c r="CW135" s="18"/>
      <c r="CX135" s="18"/>
      <c r="CY135" s="18"/>
      <c r="CZ135" s="18"/>
      <c r="DA135" s="18"/>
      <c r="DB135" s="18"/>
      <c r="DC135" s="18"/>
      <c r="DD135" s="18"/>
      <c r="DE135" s="18"/>
      <c r="DF135" s="18"/>
      <c r="DG135" s="19"/>
    </row>
    <row r="136" spans="1:111" s="17" customFormat="1" ht="73.5" customHeight="1" x14ac:dyDescent="0.25">
      <c r="A136" s="75"/>
      <c r="B136" s="53" t="s">
        <v>334</v>
      </c>
      <c r="C136" s="46">
        <f t="shared" si="18"/>
        <v>0</v>
      </c>
      <c r="D136" s="46">
        <v>0</v>
      </c>
      <c r="E136" s="46">
        <v>0</v>
      </c>
      <c r="F136" s="46">
        <v>0</v>
      </c>
      <c r="G136" s="46">
        <v>0</v>
      </c>
      <c r="H136" s="46">
        <v>0</v>
      </c>
      <c r="I136" s="46">
        <v>0</v>
      </c>
      <c r="J136" s="46">
        <v>0</v>
      </c>
      <c r="K136" s="46">
        <v>0</v>
      </c>
      <c r="L136" s="75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18"/>
      <c r="AI136" s="18"/>
      <c r="AJ136" s="18"/>
      <c r="AK136" s="18"/>
      <c r="AL136" s="18"/>
      <c r="AM136" s="18"/>
      <c r="AN136" s="18"/>
      <c r="AO136" s="18"/>
      <c r="AP136" s="18"/>
      <c r="AQ136" s="18"/>
      <c r="AR136" s="18"/>
      <c r="AS136" s="18"/>
      <c r="AT136" s="18"/>
      <c r="AU136" s="18"/>
      <c r="AV136" s="18"/>
      <c r="AW136" s="18"/>
      <c r="AX136" s="18"/>
      <c r="AY136" s="18"/>
      <c r="AZ136" s="18"/>
      <c r="BA136" s="18"/>
      <c r="BB136" s="18"/>
      <c r="BC136" s="18"/>
      <c r="BD136" s="18"/>
      <c r="BE136" s="18"/>
      <c r="BF136" s="18"/>
      <c r="BG136" s="18"/>
      <c r="BH136" s="18"/>
      <c r="BI136" s="18"/>
      <c r="BJ136" s="18"/>
      <c r="BK136" s="18"/>
      <c r="BL136" s="18"/>
      <c r="BM136" s="18"/>
      <c r="BN136" s="18"/>
      <c r="BO136" s="18"/>
      <c r="BP136" s="18"/>
      <c r="BQ136" s="18"/>
      <c r="BR136" s="18"/>
      <c r="BS136" s="18"/>
      <c r="BT136" s="18"/>
      <c r="BU136" s="18"/>
      <c r="BV136" s="18"/>
      <c r="BW136" s="18"/>
      <c r="BX136" s="18"/>
      <c r="BY136" s="18"/>
      <c r="BZ136" s="18"/>
      <c r="CA136" s="18"/>
      <c r="CB136" s="18"/>
      <c r="CC136" s="18"/>
      <c r="CD136" s="18"/>
      <c r="CE136" s="18"/>
      <c r="CF136" s="18"/>
      <c r="CG136" s="18"/>
      <c r="CH136" s="18"/>
      <c r="CI136" s="18"/>
      <c r="CJ136" s="18"/>
      <c r="CK136" s="18"/>
      <c r="CL136" s="18"/>
      <c r="CM136" s="18"/>
      <c r="CN136" s="18"/>
      <c r="CO136" s="18"/>
      <c r="CP136" s="18"/>
      <c r="CQ136" s="18"/>
      <c r="CR136" s="18"/>
      <c r="CS136" s="18"/>
      <c r="CT136" s="18"/>
      <c r="CU136" s="18"/>
      <c r="CV136" s="18"/>
      <c r="CW136" s="18"/>
      <c r="CX136" s="18"/>
      <c r="CY136" s="18"/>
      <c r="CZ136" s="18"/>
      <c r="DA136" s="18"/>
      <c r="DB136" s="18"/>
      <c r="DC136" s="18"/>
      <c r="DD136" s="18"/>
      <c r="DE136" s="18"/>
      <c r="DF136" s="18"/>
      <c r="DG136" s="19"/>
    </row>
    <row r="137" spans="1:111" s="17" customFormat="1" x14ac:dyDescent="0.25">
      <c r="A137" s="75" t="s">
        <v>358</v>
      </c>
      <c r="B137" s="53" t="s">
        <v>335</v>
      </c>
      <c r="C137" s="46">
        <f t="shared" si="18"/>
        <v>0</v>
      </c>
      <c r="D137" s="46">
        <v>0</v>
      </c>
      <c r="E137" s="46">
        <v>0</v>
      </c>
      <c r="F137" s="46">
        <v>0</v>
      </c>
      <c r="G137" s="46">
        <v>0</v>
      </c>
      <c r="H137" s="46">
        <v>0</v>
      </c>
      <c r="I137" s="46">
        <v>0</v>
      </c>
      <c r="J137" s="46">
        <v>0</v>
      </c>
      <c r="K137" s="46">
        <v>0</v>
      </c>
      <c r="L137" s="75" t="s">
        <v>340</v>
      </c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  <c r="AS137" s="18"/>
      <c r="AT137" s="18"/>
      <c r="AU137" s="18"/>
      <c r="AV137" s="18"/>
      <c r="AW137" s="18"/>
      <c r="AX137" s="18"/>
      <c r="AY137" s="18"/>
      <c r="AZ137" s="18"/>
      <c r="BA137" s="18"/>
      <c r="BB137" s="18"/>
      <c r="BC137" s="18"/>
      <c r="BD137" s="18"/>
      <c r="BE137" s="18"/>
      <c r="BF137" s="18"/>
      <c r="BG137" s="18"/>
      <c r="BH137" s="18"/>
      <c r="BI137" s="18"/>
      <c r="BJ137" s="18"/>
      <c r="BK137" s="18"/>
      <c r="BL137" s="18"/>
      <c r="BM137" s="18"/>
      <c r="BN137" s="18"/>
      <c r="BO137" s="18"/>
      <c r="BP137" s="18"/>
      <c r="BQ137" s="18"/>
      <c r="BR137" s="18"/>
      <c r="BS137" s="18"/>
      <c r="BT137" s="18"/>
      <c r="BU137" s="18"/>
      <c r="BV137" s="18"/>
      <c r="BW137" s="18"/>
      <c r="BX137" s="18"/>
      <c r="BY137" s="18"/>
      <c r="BZ137" s="18"/>
      <c r="CA137" s="18"/>
      <c r="CB137" s="18"/>
      <c r="CC137" s="18"/>
      <c r="CD137" s="18"/>
      <c r="CE137" s="18"/>
      <c r="CF137" s="18"/>
      <c r="CG137" s="18"/>
      <c r="CH137" s="18"/>
      <c r="CI137" s="18"/>
      <c r="CJ137" s="18"/>
      <c r="CK137" s="18"/>
      <c r="CL137" s="18"/>
      <c r="CM137" s="18"/>
      <c r="CN137" s="18"/>
      <c r="CO137" s="18"/>
      <c r="CP137" s="18"/>
      <c r="CQ137" s="18"/>
      <c r="CR137" s="18"/>
      <c r="CS137" s="18"/>
      <c r="CT137" s="18"/>
      <c r="CU137" s="18"/>
      <c r="CV137" s="18"/>
      <c r="CW137" s="18"/>
      <c r="CX137" s="18"/>
      <c r="CY137" s="18"/>
      <c r="CZ137" s="18"/>
      <c r="DA137" s="18"/>
      <c r="DB137" s="18"/>
      <c r="DC137" s="18"/>
      <c r="DD137" s="18"/>
      <c r="DE137" s="18"/>
      <c r="DF137" s="18"/>
      <c r="DG137" s="19"/>
    </row>
    <row r="138" spans="1:111" s="17" customFormat="1" ht="117.75" customHeight="1" x14ac:dyDescent="0.25">
      <c r="A138" s="75"/>
      <c r="B138" s="54" t="s">
        <v>333</v>
      </c>
      <c r="C138" s="46">
        <f t="shared" si="18"/>
        <v>0</v>
      </c>
      <c r="D138" s="46">
        <v>0</v>
      </c>
      <c r="E138" s="46">
        <v>0</v>
      </c>
      <c r="F138" s="46">
        <v>0</v>
      </c>
      <c r="G138" s="46">
        <v>0</v>
      </c>
      <c r="H138" s="46">
        <v>0</v>
      </c>
      <c r="I138" s="46">
        <v>0</v>
      </c>
      <c r="J138" s="46">
        <v>0</v>
      </c>
      <c r="K138" s="46">
        <v>0</v>
      </c>
      <c r="L138" s="75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  <c r="AM138" s="18"/>
      <c r="AN138" s="18"/>
      <c r="AO138" s="18"/>
      <c r="AP138" s="18"/>
      <c r="AQ138" s="18"/>
      <c r="AR138" s="18"/>
      <c r="AS138" s="18"/>
      <c r="AT138" s="18"/>
      <c r="AU138" s="18"/>
      <c r="AV138" s="18"/>
      <c r="AW138" s="18"/>
      <c r="AX138" s="18"/>
      <c r="AY138" s="18"/>
      <c r="AZ138" s="18"/>
      <c r="BA138" s="18"/>
      <c r="BB138" s="18"/>
      <c r="BC138" s="18"/>
      <c r="BD138" s="18"/>
      <c r="BE138" s="18"/>
      <c r="BF138" s="18"/>
      <c r="BG138" s="18"/>
      <c r="BH138" s="18"/>
      <c r="BI138" s="18"/>
      <c r="BJ138" s="18"/>
      <c r="BK138" s="18"/>
      <c r="BL138" s="18"/>
      <c r="BM138" s="18"/>
      <c r="BN138" s="18"/>
      <c r="BO138" s="18"/>
      <c r="BP138" s="18"/>
      <c r="BQ138" s="18"/>
      <c r="BR138" s="18"/>
      <c r="BS138" s="18"/>
      <c r="BT138" s="18"/>
      <c r="BU138" s="18"/>
      <c r="BV138" s="18"/>
      <c r="BW138" s="18"/>
      <c r="BX138" s="18"/>
      <c r="BY138" s="18"/>
      <c r="BZ138" s="18"/>
      <c r="CA138" s="18"/>
      <c r="CB138" s="18"/>
      <c r="CC138" s="18"/>
      <c r="CD138" s="18"/>
      <c r="CE138" s="18"/>
      <c r="CF138" s="18"/>
      <c r="CG138" s="18"/>
      <c r="CH138" s="18"/>
      <c r="CI138" s="18"/>
      <c r="CJ138" s="18"/>
      <c r="CK138" s="18"/>
      <c r="CL138" s="18"/>
      <c r="CM138" s="18"/>
      <c r="CN138" s="18"/>
      <c r="CO138" s="18"/>
      <c r="CP138" s="18"/>
      <c r="CQ138" s="18"/>
      <c r="CR138" s="18"/>
      <c r="CS138" s="18"/>
      <c r="CT138" s="18"/>
      <c r="CU138" s="18"/>
      <c r="CV138" s="18"/>
      <c r="CW138" s="18"/>
      <c r="CX138" s="18"/>
      <c r="CY138" s="18"/>
      <c r="CZ138" s="18"/>
      <c r="DA138" s="18"/>
      <c r="DB138" s="18"/>
      <c r="DC138" s="18"/>
      <c r="DD138" s="18"/>
      <c r="DE138" s="18"/>
      <c r="DF138" s="18"/>
      <c r="DG138" s="19"/>
    </row>
    <row r="139" spans="1:111" s="17" customFormat="1" ht="77.25" customHeight="1" x14ac:dyDescent="0.25">
      <c r="A139" s="75"/>
      <c r="B139" s="53" t="s">
        <v>334</v>
      </c>
      <c r="C139" s="46">
        <f t="shared" si="18"/>
        <v>0</v>
      </c>
      <c r="D139" s="46">
        <v>0</v>
      </c>
      <c r="E139" s="46">
        <v>0</v>
      </c>
      <c r="F139" s="46">
        <v>0</v>
      </c>
      <c r="G139" s="46">
        <v>0</v>
      </c>
      <c r="H139" s="46">
        <v>0</v>
      </c>
      <c r="I139" s="46">
        <v>0</v>
      </c>
      <c r="J139" s="46">
        <v>0</v>
      </c>
      <c r="K139" s="46">
        <v>0</v>
      </c>
      <c r="L139" s="75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F139" s="18"/>
      <c r="AG139" s="18"/>
      <c r="AH139" s="18"/>
      <c r="AI139" s="18"/>
      <c r="AJ139" s="18"/>
      <c r="AK139" s="18"/>
      <c r="AL139" s="18"/>
      <c r="AM139" s="18"/>
      <c r="AN139" s="18"/>
      <c r="AO139" s="18"/>
      <c r="AP139" s="18"/>
      <c r="AQ139" s="18"/>
      <c r="AR139" s="18"/>
      <c r="AS139" s="18"/>
      <c r="AT139" s="18"/>
      <c r="AU139" s="18"/>
      <c r="AV139" s="18"/>
      <c r="AW139" s="18"/>
      <c r="AX139" s="18"/>
      <c r="AY139" s="18"/>
      <c r="AZ139" s="18"/>
      <c r="BA139" s="18"/>
      <c r="BB139" s="18"/>
      <c r="BC139" s="18"/>
      <c r="BD139" s="18"/>
      <c r="BE139" s="18"/>
      <c r="BF139" s="18"/>
      <c r="BG139" s="18"/>
      <c r="BH139" s="18"/>
      <c r="BI139" s="18"/>
      <c r="BJ139" s="18"/>
      <c r="BK139" s="18"/>
      <c r="BL139" s="18"/>
      <c r="BM139" s="18"/>
      <c r="BN139" s="18"/>
      <c r="BO139" s="18"/>
      <c r="BP139" s="18"/>
      <c r="BQ139" s="18"/>
      <c r="BR139" s="18"/>
      <c r="BS139" s="18"/>
      <c r="BT139" s="18"/>
      <c r="BU139" s="18"/>
      <c r="BV139" s="18"/>
      <c r="BW139" s="18"/>
      <c r="BX139" s="18"/>
      <c r="BY139" s="18"/>
      <c r="BZ139" s="18"/>
      <c r="CA139" s="18"/>
      <c r="CB139" s="18"/>
      <c r="CC139" s="18"/>
      <c r="CD139" s="18"/>
      <c r="CE139" s="18"/>
      <c r="CF139" s="18"/>
      <c r="CG139" s="18"/>
      <c r="CH139" s="18"/>
      <c r="CI139" s="18"/>
      <c r="CJ139" s="18"/>
      <c r="CK139" s="18"/>
      <c r="CL139" s="18"/>
      <c r="CM139" s="18"/>
      <c r="CN139" s="18"/>
      <c r="CO139" s="18"/>
      <c r="CP139" s="18"/>
      <c r="CQ139" s="18"/>
      <c r="CR139" s="18"/>
      <c r="CS139" s="18"/>
      <c r="CT139" s="18"/>
      <c r="CU139" s="18"/>
      <c r="CV139" s="18"/>
      <c r="CW139" s="18"/>
      <c r="CX139" s="18"/>
      <c r="CY139" s="18"/>
      <c r="CZ139" s="18"/>
      <c r="DA139" s="18"/>
      <c r="DB139" s="18"/>
      <c r="DC139" s="18"/>
      <c r="DD139" s="18"/>
      <c r="DE139" s="18"/>
      <c r="DF139" s="18"/>
      <c r="DG139" s="19"/>
    </row>
    <row r="140" spans="1:111" s="17" customFormat="1" x14ac:dyDescent="0.25">
      <c r="A140" s="75" t="s">
        <v>375</v>
      </c>
      <c r="B140" s="53" t="s">
        <v>335</v>
      </c>
      <c r="C140" s="46">
        <f t="shared" si="18"/>
        <v>0</v>
      </c>
      <c r="D140" s="46">
        <v>0</v>
      </c>
      <c r="E140" s="46">
        <v>0</v>
      </c>
      <c r="F140" s="46">
        <v>0</v>
      </c>
      <c r="G140" s="46">
        <v>0</v>
      </c>
      <c r="H140" s="46">
        <v>0</v>
      </c>
      <c r="I140" s="46">
        <v>0</v>
      </c>
      <c r="J140" s="46">
        <v>0</v>
      </c>
      <c r="K140" s="46">
        <v>0</v>
      </c>
      <c r="L140" s="75" t="s">
        <v>341</v>
      </c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  <c r="AH140" s="18"/>
      <c r="AI140" s="18"/>
      <c r="AJ140" s="18"/>
      <c r="AK140" s="18"/>
      <c r="AL140" s="18"/>
      <c r="AM140" s="18"/>
      <c r="AN140" s="18"/>
      <c r="AO140" s="18"/>
      <c r="AP140" s="18"/>
      <c r="AQ140" s="18"/>
      <c r="AR140" s="18"/>
      <c r="AS140" s="18"/>
      <c r="AT140" s="18"/>
      <c r="AU140" s="18"/>
      <c r="AV140" s="18"/>
      <c r="AW140" s="18"/>
      <c r="AX140" s="18"/>
      <c r="AY140" s="18"/>
      <c r="AZ140" s="18"/>
      <c r="BA140" s="18"/>
      <c r="BB140" s="18"/>
      <c r="BC140" s="18"/>
      <c r="BD140" s="18"/>
      <c r="BE140" s="18"/>
      <c r="BF140" s="18"/>
      <c r="BG140" s="18"/>
      <c r="BH140" s="18"/>
      <c r="BI140" s="18"/>
      <c r="BJ140" s="18"/>
      <c r="BK140" s="18"/>
      <c r="BL140" s="18"/>
      <c r="BM140" s="18"/>
      <c r="BN140" s="18"/>
      <c r="BO140" s="18"/>
      <c r="BP140" s="18"/>
      <c r="BQ140" s="18"/>
      <c r="BR140" s="18"/>
      <c r="BS140" s="18"/>
      <c r="BT140" s="18"/>
      <c r="BU140" s="18"/>
      <c r="BV140" s="18"/>
      <c r="BW140" s="18"/>
      <c r="BX140" s="18"/>
      <c r="BY140" s="18"/>
      <c r="BZ140" s="18"/>
      <c r="CA140" s="18"/>
      <c r="CB140" s="18"/>
      <c r="CC140" s="18"/>
      <c r="CD140" s="18"/>
      <c r="CE140" s="18"/>
      <c r="CF140" s="18"/>
      <c r="CG140" s="18"/>
      <c r="CH140" s="18"/>
      <c r="CI140" s="18"/>
      <c r="CJ140" s="18"/>
      <c r="CK140" s="18"/>
      <c r="CL140" s="18"/>
      <c r="CM140" s="18"/>
      <c r="CN140" s="18"/>
      <c r="CO140" s="18"/>
      <c r="CP140" s="18"/>
      <c r="CQ140" s="18"/>
      <c r="CR140" s="18"/>
      <c r="CS140" s="18"/>
      <c r="CT140" s="18"/>
      <c r="CU140" s="18"/>
      <c r="CV140" s="18"/>
      <c r="CW140" s="18"/>
      <c r="CX140" s="18"/>
      <c r="CY140" s="18"/>
      <c r="CZ140" s="18"/>
      <c r="DA140" s="18"/>
      <c r="DB140" s="18"/>
      <c r="DC140" s="18"/>
      <c r="DD140" s="18"/>
      <c r="DE140" s="18"/>
      <c r="DF140" s="18"/>
      <c r="DG140" s="19"/>
    </row>
    <row r="141" spans="1:111" s="17" customFormat="1" ht="109.5" customHeight="1" x14ac:dyDescent="0.25">
      <c r="A141" s="75"/>
      <c r="B141" s="54" t="s">
        <v>333</v>
      </c>
      <c r="C141" s="46">
        <f t="shared" si="18"/>
        <v>0</v>
      </c>
      <c r="D141" s="46">
        <v>0</v>
      </c>
      <c r="E141" s="46">
        <v>0</v>
      </c>
      <c r="F141" s="46">
        <v>0</v>
      </c>
      <c r="G141" s="46">
        <v>0</v>
      </c>
      <c r="H141" s="46">
        <v>0</v>
      </c>
      <c r="I141" s="46">
        <v>0</v>
      </c>
      <c r="J141" s="46">
        <v>0</v>
      </c>
      <c r="K141" s="46">
        <v>0</v>
      </c>
      <c r="L141" s="75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F141" s="18"/>
      <c r="AG141" s="18"/>
      <c r="AH141" s="18"/>
      <c r="AI141" s="18"/>
      <c r="AJ141" s="18"/>
      <c r="AK141" s="18"/>
      <c r="AL141" s="18"/>
      <c r="AM141" s="18"/>
      <c r="AN141" s="18"/>
      <c r="AO141" s="18"/>
      <c r="AP141" s="18"/>
      <c r="AQ141" s="18"/>
      <c r="AR141" s="18"/>
      <c r="AS141" s="18"/>
      <c r="AT141" s="18"/>
      <c r="AU141" s="18"/>
      <c r="AV141" s="18"/>
      <c r="AW141" s="18"/>
      <c r="AX141" s="18"/>
      <c r="AY141" s="18"/>
      <c r="AZ141" s="18"/>
      <c r="BA141" s="18"/>
      <c r="BB141" s="18"/>
      <c r="BC141" s="18"/>
      <c r="BD141" s="18"/>
      <c r="BE141" s="18"/>
      <c r="BF141" s="18"/>
      <c r="BG141" s="18"/>
      <c r="BH141" s="18"/>
      <c r="BI141" s="18"/>
      <c r="BJ141" s="18"/>
      <c r="BK141" s="18"/>
      <c r="BL141" s="18"/>
      <c r="BM141" s="18"/>
      <c r="BN141" s="18"/>
      <c r="BO141" s="18"/>
      <c r="BP141" s="18"/>
      <c r="BQ141" s="18"/>
      <c r="BR141" s="18"/>
      <c r="BS141" s="18"/>
      <c r="BT141" s="18"/>
      <c r="BU141" s="18"/>
      <c r="BV141" s="18"/>
      <c r="BW141" s="18"/>
      <c r="BX141" s="18"/>
      <c r="BY141" s="18"/>
      <c r="BZ141" s="18"/>
      <c r="CA141" s="18"/>
      <c r="CB141" s="18"/>
      <c r="CC141" s="18"/>
      <c r="CD141" s="18"/>
      <c r="CE141" s="18"/>
      <c r="CF141" s="18"/>
      <c r="CG141" s="18"/>
      <c r="CH141" s="18"/>
      <c r="CI141" s="18"/>
      <c r="CJ141" s="18"/>
      <c r="CK141" s="18"/>
      <c r="CL141" s="18"/>
      <c r="CM141" s="18"/>
      <c r="CN141" s="18"/>
      <c r="CO141" s="18"/>
      <c r="CP141" s="18"/>
      <c r="CQ141" s="18"/>
      <c r="CR141" s="18"/>
      <c r="CS141" s="18"/>
      <c r="CT141" s="18"/>
      <c r="CU141" s="18"/>
      <c r="CV141" s="18"/>
      <c r="CW141" s="18"/>
      <c r="CX141" s="18"/>
      <c r="CY141" s="18"/>
      <c r="CZ141" s="18"/>
      <c r="DA141" s="18"/>
      <c r="DB141" s="18"/>
      <c r="DC141" s="18"/>
      <c r="DD141" s="18"/>
      <c r="DE141" s="18"/>
      <c r="DF141" s="18"/>
      <c r="DG141" s="19"/>
    </row>
    <row r="142" spans="1:111" s="17" customFormat="1" ht="75.75" customHeight="1" x14ac:dyDescent="0.25">
      <c r="A142" s="75"/>
      <c r="B142" s="53" t="s">
        <v>334</v>
      </c>
      <c r="C142" s="46">
        <f t="shared" si="18"/>
        <v>0</v>
      </c>
      <c r="D142" s="46">
        <v>0</v>
      </c>
      <c r="E142" s="46">
        <v>0</v>
      </c>
      <c r="F142" s="46">
        <v>0</v>
      </c>
      <c r="G142" s="46">
        <v>0</v>
      </c>
      <c r="H142" s="46">
        <v>0</v>
      </c>
      <c r="I142" s="46">
        <v>0</v>
      </c>
      <c r="J142" s="46">
        <v>0</v>
      </c>
      <c r="K142" s="46">
        <v>0</v>
      </c>
      <c r="L142" s="75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  <c r="AH142" s="18"/>
      <c r="AI142" s="18"/>
      <c r="AJ142" s="18"/>
      <c r="AK142" s="18"/>
      <c r="AL142" s="18"/>
      <c r="AM142" s="18"/>
      <c r="AN142" s="18"/>
      <c r="AO142" s="18"/>
      <c r="AP142" s="18"/>
      <c r="AQ142" s="18"/>
      <c r="AR142" s="18"/>
      <c r="AS142" s="18"/>
      <c r="AT142" s="18"/>
      <c r="AU142" s="18"/>
      <c r="AV142" s="18"/>
      <c r="AW142" s="18"/>
      <c r="AX142" s="18"/>
      <c r="AY142" s="18"/>
      <c r="AZ142" s="18"/>
      <c r="BA142" s="18"/>
      <c r="BB142" s="18"/>
      <c r="BC142" s="18"/>
      <c r="BD142" s="18"/>
      <c r="BE142" s="18"/>
      <c r="BF142" s="18"/>
      <c r="BG142" s="18"/>
      <c r="BH142" s="18"/>
      <c r="BI142" s="18"/>
      <c r="BJ142" s="18"/>
      <c r="BK142" s="18"/>
      <c r="BL142" s="18"/>
      <c r="BM142" s="18"/>
      <c r="BN142" s="18"/>
      <c r="BO142" s="18"/>
      <c r="BP142" s="18"/>
      <c r="BQ142" s="18"/>
      <c r="BR142" s="18"/>
      <c r="BS142" s="18"/>
      <c r="BT142" s="18"/>
      <c r="BU142" s="18"/>
      <c r="BV142" s="18"/>
      <c r="BW142" s="18"/>
      <c r="BX142" s="18"/>
      <c r="BY142" s="18"/>
      <c r="BZ142" s="18"/>
      <c r="CA142" s="18"/>
      <c r="CB142" s="18"/>
      <c r="CC142" s="18"/>
      <c r="CD142" s="18"/>
      <c r="CE142" s="18"/>
      <c r="CF142" s="18"/>
      <c r="CG142" s="18"/>
      <c r="CH142" s="18"/>
      <c r="CI142" s="18"/>
      <c r="CJ142" s="18"/>
      <c r="CK142" s="18"/>
      <c r="CL142" s="18"/>
      <c r="CM142" s="18"/>
      <c r="CN142" s="18"/>
      <c r="CO142" s="18"/>
      <c r="CP142" s="18"/>
      <c r="CQ142" s="18"/>
      <c r="CR142" s="18"/>
      <c r="CS142" s="18"/>
      <c r="CT142" s="18"/>
      <c r="CU142" s="18"/>
      <c r="CV142" s="18"/>
      <c r="CW142" s="18"/>
      <c r="CX142" s="18"/>
      <c r="CY142" s="18"/>
      <c r="CZ142" s="18"/>
      <c r="DA142" s="18"/>
      <c r="DB142" s="18"/>
      <c r="DC142" s="18"/>
      <c r="DD142" s="18"/>
      <c r="DE142" s="18"/>
      <c r="DF142" s="18"/>
      <c r="DG142" s="19"/>
    </row>
    <row r="143" spans="1:111" s="17" customFormat="1" x14ac:dyDescent="0.25">
      <c r="A143" s="75" t="s">
        <v>359</v>
      </c>
      <c r="B143" s="53" t="s">
        <v>335</v>
      </c>
      <c r="C143" s="46">
        <f t="shared" si="18"/>
        <v>0</v>
      </c>
      <c r="D143" s="46">
        <v>0</v>
      </c>
      <c r="E143" s="46">
        <v>0</v>
      </c>
      <c r="F143" s="46">
        <v>0</v>
      </c>
      <c r="G143" s="46">
        <v>0</v>
      </c>
      <c r="H143" s="46">
        <v>0</v>
      </c>
      <c r="I143" s="46">
        <v>0</v>
      </c>
      <c r="J143" s="46">
        <v>0</v>
      </c>
      <c r="K143" s="46">
        <v>0</v>
      </c>
      <c r="L143" s="75" t="s">
        <v>340</v>
      </c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  <c r="AJ143" s="18"/>
      <c r="AK143" s="18"/>
      <c r="AL143" s="18"/>
      <c r="AM143" s="18"/>
      <c r="AN143" s="18"/>
      <c r="AO143" s="18"/>
      <c r="AP143" s="18"/>
      <c r="AQ143" s="18"/>
      <c r="AR143" s="18"/>
      <c r="AS143" s="18"/>
      <c r="AT143" s="18"/>
      <c r="AU143" s="18"/>
      <c r="AV143" s="18"/>
      <c r="AW143" s="18"/>
      <c r="AX143" s="18"/>
      <c r="AY143" s="18"/>
      <c r="AZ143" s="18"/>
      <c r="BA143" s="18"/>
      <c r="BB143" s="18"/>
      <c r="BC143" s="18"/>
      <c r="BD143" s="18"/>
      <c r="BE143" s="18"/>
      <c r="BF143" s="18"/>
      <c r="BG143" s="18"/>
      <c r="BH143" s="18"/>
      <c r="BI143" s="18"/>
      <c r="BJ143" s="18"/>
      <c r="BK143" s="18"/>
      <c r="BL143" s="18"/>
      <c r="BM143" s="18"/>
      <c r="BN143" s="18"/>
      <c r="BO143" s="18"/>
      <c r="BP143" s="18"/>
      <c r="BQ143" s="18"/>
      <c r="BR143" s="18"/>
      <c r="BS143" s="18"/>
      <c r="BT143" s="18"/>
      <c r="BU143" s="18"/>
      <c r="BV143" s="18"/>
      <c r="BW143" s="18"/>
      <c r="BX143" s="18"/>
      <c r="BY143" s="18"/>
      <c r="BZ143" s="18"/>
      <c r="CA143" s="18"/>
      <c r="CB143" s="18"/>
      <c r="CC143" s="18"/>
      <c r="CD143" s="18"/>
      <c r="CE143" s="18"/>
      <c r="CF143" s="18"/>
      <c r="CG143" s="18"/>
      <c r="CH143" s="18"/>
      <c r="CI143" s="18"/>
      <c r="CJ143" s="18"/>
      <c r="CK143" s="18"/>
      <c r="CL143" s="18"/>
      <c r="CM143" s="18"/>
      <c r="CN143" s="18"/>
      <c r="CO143" s="18"/>
      <c r="CP143" s="18"/>
      <c r="CQ143" s="18"/>
      <c r="CR143" s="18"/>
      <c r="CS143" s="18"/>
      <c r="CT143" s="18"/>
      <c r="CU143" s="18"/>
      <c r="CV143" s="18"/>
      <c r="CW143" s="18"/>
      <c r="CX143" s="18"/>
      <c r="CY143" s="18"/>
      <c r="CZ143" s="18"/>
      <c r="DA143" s="18"/>
      <c r="DB143" s="18"/>
      <c r="DC143" s="18"/>
      <c r="DD143" s="18"/>
      <c r="DE143" s="18"/>
      <c r="DF143" s="18"/>
      <c r="DG143" s="19"/>
    </row>
    <row r="144" spans="1:111" s="17" customFormat="1" ht="102" customHeight="1" x14ac:dyDescent="0.25">
      <c r="A144" s="75"/>
      <c r="B144" s="54" t="s">
        <v>333</v>
      </c>
      <c r="C144" s="46">
        <f t="shared" si="18"/>
        <v>0</v>
      </c>
      <c r="D144" s="46">
        <v>0</v>
      </c>
      <c r="E144" s="46">
        <v>0</v>
      </c>
      <c r="F144" s="46">
        <v>0</v>
      </c>
      <c r="G144" s="46">
        <v>0</v>
      </c>
      <c r="H144" s="46">
        <v>0</v>
      </c>
      <c r="I144" s="46">
        <v>0</v>
      </c>
      <c r="J144" s="46">
        <v>0</v>
      </c>
      <c r="K144" s="46">
        <v>0</v>
      </c>
      <c r="L144" s="75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F144" s="18"/>
      <c r="AG144" s="18"/>
      <c r="AH144" s="18"/>
      <c r="AI144" s="18"/>
      <c r="AJ144" s="18"/>
      <c r="AK144" s="18"/>
      <c r="AL144" s="18"/>
      <c r="AM144" s="18"/>
      <c r="AN144" s="18"/>
      <c r="AO144" s="18"/>
      <c r="AP144" s="18"/>
      <c r="AQ144" s="18"/>
      <c r="AR144" s="18"/>
      <c r="AS144" s="18"/>
      <c r="AT144" s="18"/>
      <c r="AU144" s="18"/>
      <c r="AV144" s="18"/>
      <c r="AW144" s="18"/>
      <c r="AX144" s="18"/>
      <c r="AY144" s="18"/>
      <c r="AZ144" s="18"/>
      <c r="BA144" s="18"/>
      <c r="BB144" s="18"/>
      <c r="BC144" s="18"/>
      <c r="BD144" s="18"/>
      <c r="BE144" s="18"/>
      <c r="BF144" s="18"/>
      <c r="BG144" s="18"/>
      <c r="BH144" s="18"/>
      <c r="BI144" s="18"/>
      <c r="BJ144" s="18"/>
      <c r="BK144" s="18"/>
      <c r="BL144" s="18"/>
      <c r="BM144" s="18"/>
      <c r="BN144" s="18"/>
      <c r="BO144" s="18"/>
      <c r="BP144" s="18"/>
      <c r="BQ144" s="18"/>
      <c r="BR144" s="18"/>
      <c r="BS144" s="18"/>
      <c r="BT144" s="18"/>
      <c r="BU144" s="18"/>
      <c r="BV144" s="18"/>
      <c r="BW144" s="18"/>
      <c r="BX144" s="18"/>
      <c r="BY144" s="18"/>
      <c r="BZ144" s="18"/>
      <c r="CA144" s="18"/>
      <c r="CB144" s="18"/>
      <c r="CC144" s="18"/>
      <c r="CD144" s="18"/>
      <c r="CE144" s="18"/>
      <c r="CF144" s="18"/>
      <c r="CG144" s="18"/>
      <c r="CH144" s="18"/>
      <c r="CI144" s="18"/>
      <c r="CJ144" s="18"/>
      <c r="CK144" s="18"/>
      <c r="CL144" s="18"/>
      <c r="CM144" s="18"/>
      <c r="CN144" s="18"/>
      <c r="CO144" s="18"/>
      <c r="CP144" s="18"/>
      <c r="CQ144" s="18"/>
      <c r="CR144" s="18"/>
      <c r="CS144" s="18"/>
      <c r="CT144" s="18"/>
      <c r="CU144" s="18"/>
      <c r="CV144" s="18"/>
      <c r="CW144" s="18"/>
      <c r="CX144" s="18"/>
      <c r="CY144" s="18"/>
      <c r="CZ144" s="18"/>
      <c r="DA144" s="18"/>
      <c r="DB144" s="18"/>
      <c r="DC144" s="18"/>
      <c r="DD144" s="18"/>
      <c r="DE144" s="18"/>
      <c r="DF144" s="18"/>
      <c r="DG144" s="19"/>
    </row>
    <row r="145" spans="1:111" s="17" customFormat="1" ht="73.5" customHeight="1" x14ac:dyDescent="0.25">
      <c r="A145" s="75"/>
      <c r="B145" s="53" t="s">
        <v>334</v>
      </c>
      <c r="C145" s="46">
        <f t="shared" si="18"/>
        <v>0</v>
      </c>
      <c r="D145" s="46">
        <v>0</v>
      </c>
      <c r="E145" s="46">
        <v>0</v>
      </c>
      <c r="F145" s="46">
        <v>0</v>
      </c>
      <c r="G145" s="46">
        <v>0</v>
      </c>
      <c r="H145" s="46">
        <v>0</v>
      </c>
      <c r="I145" s="46">
        <v>0</v>
      </c>
      <c r="J145" s="46">
        <v>0</v>
      </c>
      <c r="K145" s="46">
        <v>0</v>
      </c>
      <c r="L145" s="75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  <c r="AH145" s="18"/>
      <c r="AI145" s="18"/>
      <c r="AJ145" s="18"/>
      <c r="AK145" s="18"/>
      <c r="AL145" s="18"/>
      <c r="AM145" s="18"/>
      <c r="AN145" s="18"/>
      <c r="AO145" s="18"/>
      <c r="AP145" s="18"/>
      <c r="AQ145" s="18"/>
      <c r="AR145" s="18"/>
      <c r="AS145" s="18"/>
      <c r="AT145" s="18"/>
      <c r="AU145" s="18"/>
      <c r="AV145" s="18"/>
      <c r="AW145" s="18"/>
      <c r="AX145" s="18"/>
      <c r="AY145" s="18"/>
      <c r="AZ145" s="18"/>
      <c r="BA145" s="18"/>
      <c r="BB145" s="18"/>
      <c r="BC145" s="18"/>
      <c r="BD145" s="18"/>
      <c r="BE145" s="18"/>
      <c r="BF145" s="18"/>
      <c r="BG145" s="18"/>
      <c r="BH145" s="18"/>
      <c r="BI145" s="18"/>
      <c r="BJ145" s="18"/>
      <c r="BK145" s="18"/>
      <c r="BL145" s="18"/>
      <c r="BM145" s="18"/>
      <c r="BN145" s="18"/>
      <c r="BO145" s="18"/>
      <c r="BP145" s="18"/>
      <c r="BQ145" s="18"/>
      <c r="BR145" s="18"/>
      <c r="BS145" s="18"/>
      <c r="BT145" s="18"/>
      <c r="BU145" s="18"/>
      <c r="BV145" s="18"/>
      <c r="BW145" s="18"/>
      <c r="BX145" s="18"/>
      <c r="BY145" s="18"/>
      <c r="BZ145" s="18"/>
      <c r="CA145" s="18"/>
      <c r="CB145" s="18"/>
      <c r="CC145" s="18"/>
      <c r="CD145" s="18"/>
      <c r="CE145" s="18"/>
      <c r="CF145" s="18"/>
      <c r="CG145" s="18"/>
      <c r="CH145" s="18"/>
      <c r="CI145" s="18"/>
      <c r="CJ145" s="18"/>
      <c r="CK145" s="18"/>
      <c r="CL145" s="18"/>
      <c r="CM145" s="18"/>
      <c r="CN145" s="18"/>
      <c r="CO145" s="18"/>
      <c r="CP145" s="18"/>
      <c r="CQ145" s="18"/>
      <c r="CR145" s="18"/>
      <c r="CS145" s="18"/>
      <c r="CT145" s="18"/>
      <c r="CU145" s="18"/>
      <c r="CV145" s="18"/>
      <c r="CW145" s="18"/>
      <c r="CX145" s="18"/>
      <c r="CY145" s="18"/>
      <c r="CZ145" s="18"/>
      <c r="DA145" s="18"/>
      <c r="DB145" s="18"/>
      <c r="DC145" s="18"/>
      <c r="DD145" s="18"/>
      <c r="DE145" s="18"/>
      <c r="DF145" s="18"/>
      <c r="DG145" s="19"/>
    </row>
    <row r="146" spans="1:111" s="17" customFormat="1" x14ac:dyDescent="0.25">
      <c r="A146" s="71" t="s">
        <v>376</v>
      </c>
      <c r="B146" s="53" t="s">
        <v>335</v>
      </c>
      <c r="C146" s="46">
        <f t="shared" si="18"/>
        <v>0</v>
      </c>
      <c r="D146" s="46">
        <v>0</v>
      </c>
      <c r="E146" s="46">
        <v>0</v>
      </c>
      <c r="F146" s="46">
        <v>0</v>
      </c>
      <c r="G146" s="46">
        <v>0</v>
      </c>
      <c r="H146" s="46">
        <v>0</v>
      </c>
      <c r="I146" s="46">
        <v>0</v>
      </c>
      <c r="J146" s="46">
        <v>0</v>
      </c>
      <c r="K146" s="46">
        <v>0</v>
      </c>
      <c r="L146" s="71" t="s">
        <v>340</v>
      </c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F146" s="18"/>
      <c r="AG146" s="18"/>
      <c r="AH146" s="18"/>
      <c r="AI146" s="18"/>
      <c r="AJ146" s="18"/>
      <c r="AK146" s="18"/>
      <c r="AL146" s="18"/>
      <c r="AM146" s="18"/>
      <c r="AN146" s="18"/>
      <c r="AO146" s="18"/>
      <c r="AP146" s="18"/>
      <c r="AQ146" s="18"/>
      <c r="AR146" s="18"/>
      <c r="AS146" s="18"/>
      <c r="AT146" s="18"/>
      <c r="AU146" s="18"/>
      <c r="AV146" s="18"/>
      <c r="AW146" s="18"/>
      <c r="AX146" s="18"/>
      <c r="AY146" s="18"/>
      <c r="AZ146" s="18"/>
      <c r="BA146" s="18"/>
      <c r="BB146" s="18"/>
      <c r="BC146" s="18"/>
      <c r="BD146" s="18"/>
      <c r="BE146" s="18"/>
      <c r="BF146" s="18"/>
      <c r="BG146" s="18"/>
      <c r="BH146" s="18"/>
      <c r="BI146" s="18"/>
      <c r="BJ146" s="18"/>
      <c r="BK146" s="18"/>
      <c r="BL146" s="18"/>
      <c r="BM146" s="18"/>
      <c r="BN146" s="18"/>
      <c r="BO146" s="18"/>
      <c r="BP146" s="18"/>
      <c r="BQ146" s="18"/>
      <c r="BR146" s="18"/>
      <c r="BS146" s="18"/>
      <c r="BT146" s="18"/>
      <c r="BU146" s="18"/>
      <c r="BV146" s="18"/>
      <c r="BW146" s="18"/>
      <c r="BX146" s="18"/>
      <c r="BY146" s="18"/>
      <c r="BZ146" s="18"/>
      <c r="CA146" s="18"/>
      <c r="CB146" s="18"/>
      <c r="CC146" s="18"/>
      <c r="CD146" s="18"/>
      <c r="CE146" s="18"/>
      <c r="CF146" s="18"/>
      <c r="CG146" s="18"/>
      <c r="CH146" s="18"/>
      <c r="CI146" s="18"/>
      <c r="CJ146" s="18"/>
      <c r="CK146" s="18"/>
      <c r="CL146" s="18"/>
      <c r="CM146" s="18"/>
      <c r="CN146" s="18"/>
      <c r="CO146" s="18"/>
      <c r="CP146" s="18"/>
      <c r="CQ146" s="18"/>
      <c r="CR146" s="18"/>
      <c r="CS146" s="18"/>
      <c r="CT146" s="18"/>
      <c r="CU146" s="18"/>
      <c r="CV146" s="18"/>
      <c r="CW146" s="18"/>
      <c r="CX146" s="18"/>
      <c r="CY146" s="18"/>
      <c r="CZ146" s="18"/>
      <c r="DA146" s="18"/>
      <c r="DB146" s="18"/>
      <c r="DC146" s="18"/>
      <c r="DD146" s="18"/>
      <c r="DE146" s="18"/>
      <c r="DF146" s="18"/>
      <c r="DG146" s="19"/>
    </row>
    <row r="147" spans="1:111" s="17" customFormat="1" ht="108" customHeight="1" x14ac:dyDescent="0.25">
      <c r="A147" s="72"/>
      <c r="B147" s="54" t="s">
        <v>333</v>
      </c>
      <c r="C147" s="46">
        <f t="shared" si="18"/>
        <v>0</v>
      </c>
      <c r="D147" s="46">
        <v>0</v>
      </c>
      <c r="E147" s="46">
        <v>0</v>
      </c>
      <c r="F147" s="46">
        <v>0</v>
      </c>
      <c r="G147" s="46">
        <v>0</v>
      </c>
      <c r="H147" s="46">
        <v>0</v>
      </c>
      <c r="I147" s="46">
        <v>0</v>
      </c>
      <c r="J147" s="46">
        <v>0</v>
      </c>
      <c r="K147" s="46">
        <v>0</v>
      </c>
      <c r="L147" s="72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  <c r="AK147" s="18"/>
      <c r="AL147" s="18"/>
      <c r="AM147" s="18"/>
      <c r="AN147" s="18"/>
      <c r="AO147" s="18"/>
      <c r="AP147" s="18"/>
      <c r="AQ147" s="18"/>
      <c r="AR147" s="18"/>
      <c r="AS147" s="18"/>
      <c r="AT147" s="18"/>
      <c r="AU147" s="18"/>
      <c r="AV147" s="18"/>
      <c r="AW147" s="18"/>
      <c r="AX147" s="18"/>
      <c r="AY147" s="18"/>
      <c r="AZ147" s="18"/>
      <c r="BA147" s="18"/>
      <c r="BB147" s="18"/>
      <c r="BC147" s="18"/>
      <c r="BD147" s="18"/>
      <c r="BE147" s="18"/>
      <c r="BF147" s="18"/>
      <c r="BG147" s="18"/>
      <c r="BH147" s="18"/>
      <c r="BI147" s="18"/>
      <c r="BJ147" s="18"/>
      <c r="BK147" s="18"/>
      <c r="BL147" s="18"/>
      <c r="BM147" s="18"/>
      <c r="BN147" s="18"/>
      <c r="BO147" s="18"/>
      <c r="BP147" s="18"/>
      <c r="BQ147" s="18"/>
      <c r="BR147" s="18"/>
      <c r="BS147" s="18"/>
      <c r="BT147" s="18"/>
      <c r="BU147" s="18"/>
      <c r="BV147" s="18"/>
      <c r="BW147" s="18"/>
      <c r="BX147" s="18"/>
      <c r="BY147" s="18"/>
      <c r="BZ147" s="18"/>
      <c r="CA147" s="18"/>
      <c r="CB147" s="18"/>
      <c r="CC147" s="18"/>
      <c r="CD147" s="18"/>
      <c r="CE147" s="18"/>
      <c r="CF147" s="18"/>
      <c r="CG147" s="18"/>
      <c r="CH147" s="18"/>
      <c r="CI147" s="18"/>
      <c r="CJ147" s="18"/>
      <c r="CK147" s="18"/>
      <c r="CL147" s="18"/>
      <c r="CM147" s="18"/>
      <c r="CN147" s="18"/>
      <c r="CO147" s="18"/>
      <c r="CP147" s="18"/>
      <c r="CQ147" s="18"/>
      <c r="CR147" s="18"/>
      <c r="CS147" s="18"/>
      <c r="CT147" s="18"/>
      <c r="CU147" s="18"/>
      <c r="CV147" s="18"/>
      <c r="CW147" s="18"/>
      <c r="CX147" s="18"/>
      <c r="CY147" s="18"/>
      <c r="CZ147" s="18"/>
      <c r="DA147" s="18"/>
      <c r="DB147" s="18"/>
      <c r="DC147" s="18"/>
      <c r="DD147" s="18"/>
      <c r="DE147" s="18"/>
      <c r="DF147" s="18"/>
      <c r="DG147" s="19"/>
    </row>
    <row r="148" spans="1:111" s="17" customFormat="1" ht="73.5" customHeight="1" x14ac:dyDescent="0.25">
      <c r="A148" s="73"/>
      <c r="B148" s="53" t="s">
        <v>334</v>
      </c>
      <c r="C148" s="46">
        <f t="shared" si="18"/>
        <v>0</v>
      </c>
      <c r="D148" s="46">
        <v>0</v>
      </c>
      <c r="E148" s="46">
        <v>0</v>
      </c>
      <c r="F148" s="46">
        <v>0</v>
      </c>
      <c r="G148" s="46">
        <v>0</v>
      </c>
      <c r="H148" s="46">
        <v>0</v>
      </c>
      <c r="I148" s="46">
        <v>0</v>
      </c>
      <c r="J148" s="46">
        <v>0</v>
      </c>
      <c r="K148" s="46">
        <v>0</v>
      </c>
      <c r="L148" s="73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  <c r="AH148" s="18"/>
      <c r="AI148" s="18"/>
      <c r="AJ148" s="18"/>
      <c r="AK148" s="18"/>
      <c r="AL148" s="18"/>
      <c r="AM148" s="18"/>
      <c r="AN148" s="18"/>
      <c r="AO148" s="18"/>
      <c r="AP148" s="18"/>
      <c r="AQ148" s="18"/>
      <c r="AR148" s="18"/>
      <c r="AS148" s="18"/>
      <c r="AT148" s="18"/>
      <c r="AU148" s="18"/>
      <c r="AV148" s="18"/>
      <c r="AW148" s="18"/>
      <c r="AX148" s="18"/>
      <c r="AY148" s="18"/>
      <c r="AZ148" s="18"/>
      <c r="BA148" s="18"/>
      <c r="BB148" s="18"/>
      <c r="BC148" s="18"/>
      <c r="BD148" s="18"/>
      <c r="BE148" s="18"/>
      <c r="BF148" s="18"/>
      <c r="BG148" s="18"/>
      <c r="BH148" s="18"/>
      <c r="BI148" s="18"/>
      <c r="BJ148" s="18"/>
      <c r="BK148" s="18"/>
      <c r="BL148" s="18"/>
      <c r="BM148" s="18"/>
      <c r="BN148" s="18"/>
      <c r="BO148" s="18"/>
      <c r="BP148" s="18"/>
      <c r="BQ148" s="18"/>
      <c r="BR148" s="18"/>
      <c r="BS148" s="18"/>
      <c r="BT148" s="18"/>
      <c r="BU148" s="18"/>
      <c r="BV148" s="18"/>
      <c r="BW148" s="18"/>
      <c r="BX148" s="18"/>
      <c r="BY148" s="18"/>
      <c r="BZ148" s="18"/>
      <c r="CA148" s="18"/>
      <c r="CB148" s="18"/>
      <c r="CC148" s="18"/>
      <c r="CD148" s="18"/>
      <c r="CE148" s="18"/>
      <c r="CF148" s="18"/>
      <c r="CG148" s="18"/>
      <c r="CH148" s="18"/>
      <c r="CI148" s="18"/>
      <c r="CJ148" s="18"/>
      <c r="CK148" s="18"/>
      <c r="CL148" s="18"/>
      <c r="CM148" s="18"/>
      <c r="CN148" s="18"/>
      <c r="CO148" s="18"/>
      <c r="CP148" s="18"/>
      <c r="CQ148" s="18"/>
      <c r="CR148" s="18"/>
      <c r="CS148" s="18"/>
      <c r="CT148" s="18"/>
      <c r="CU148" s="18"/>
      <c r="CV148" s="18"/>
      <c r="CW148" s="18"/>
      <c r="CX148" s="18"/>
      <c r="CY148" s="18"/>
      <c r="CZ148" s="18"/>
      <c r="DA148" s="18"/>
      <c r="DB148" s="18"/>
      <c r="DC148" s="18"/>
      <c r="DD148" s="18"/>
      <c r="DE148" s="18"/>
      <c r="DF148" s="18"/>
      <c r="DG148" s="19"/>
    </row>
    <row r="149" spans="1:111" s="17" customFormat="1" ht="36.75" customHeight="1" x14ac:dyDescent="0.25">
      <c r="A149" s="71" t="s">
        <v>377</v>
      </c>
      <c r="B149" s="53" t="s">
        <v>335</v>
      </c>
      <c r="C149" s="46">
        <f t="shared" si="18"/>
        <v>0</v>
      </c>
      <c r="D149" s="46">
        <v>0</v>
      </c>
      <c r="E149" s="46">
        <v>0</v>
      </c>
      <c r="F149" s="46">
        <v>0</v>
      </c>
      <c r="G149" s="46">
        <v>0</v>
      </c>
      <c r="H149" s="46">
        <v>0</v>
      </c>
      <c r="I149" s="46">
        <v>0</v>
      </c>
      <c r="J149" s="46">
        <v>0</v>
      </c>
      <c r="K149" s="46">
        <v>0</v>
      </c>
      <c r="L149" s="71" t="s">
        <v>340</v>
      </c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  <c r="AH149" s="18"/>
      <c r="AI149" s="18"/>
      <c r="AJ149" s="18"/>
      <c r="AK149" s="18"/>
      <c r="AL149" s="18"/>
      <c r="AM149" s="18"/>
      <c r="AN149" s="18"/>
      <c r="AO149" s="18"/>
      <c r="AP149" s="18"/>
      <c r="AQ149" s="18"/>
      <c r="AR149" s="18"/>
      <c r="AS149" s="18"/>
      <c r="AT149" s="18"/>
      <c r="AU149" s="18"/>
      <c r="AV149" s="18"/>
      <c r="AW149" s="18"/>
      <c r="AX149" s="18"/>
      <c r="AY149" s="18"/>
      <c r="AZ149" s="18"/>
      <c r="BA149" s="18"/>
      <c r="BB149" s="18"/>
      <c r="BC149" s="18"/>
      <c r="BD149" s="18"/>
      <c r="BE149" s="18"/>
      <c r="BF149" s="18"/>
      <c r="BG149" s="18"/>
      <c r="BH149" s="18"/>
      <c r="BI149" s="18"/>
      <c r="BJ149" s="18"/>
      <c r="BK149" s="18"/>
      <c r="BL149" s="18"/>
      <c r="BM149" s="18"/>
      <c r="BN149" s="18"/>
      <c r="BO149" s="18"/>
      <c r="BP149" s="18"/>
      <c r="BQ149" s="18"/>
      <c r="BR149" s="18"/>
      <c r="BS149" s="18"/>
      <c r="BT149" s="18"/>
      <c r="BU149" s="18"/>
      <c r="BV149" s="18"/>
      <c r="BW149" s="18"/>
      <c r="BX149" s="18"/>
      <c r="BY149" s="18"/>
      <c r="BZ149" s="18"/>
      <c r="CA149" s="18"/>
      <c r="CB149" s="18"/>
      <c r="CC149" s="18"/>
      <c r="CD149" s="18"/>
      <c r="CE149" s="18"/>
      <c r="CF149" s="18"/>
      <c r="CG149" s="18"/>
      <c r="CH149" s="18"/>
      <c r="CI149" s="18"/>
      <c r="CJ149" s="18"/>
      <c r="CK149" s="18"/>
      <c r="CL149" s="18"/>
      <c r="CM149" s="18"/>
      <c r="CN149" s="18"/>
      <c r="CO149" s="18"/>
      <c r="CP149" s="18"/>
      <c r="CQ149" s="18"/>
      <c r="CR149" s="18"/>
      <c r="CS149" s="18"/>
      <c r="CT149" s="18"/>
      <c r="CU149" s="18"/>
      <c r="CV149" s="18"/>
      <c r="CW149" s="18"/>
      <c r="CX149" s="18"/>
      <c r="CY149" s="18"/>
      <c r="CZ149" s="18"/>
      <c r="DA149" s="18"/>
      <c r="DB149" s="18"/>
      <c r="DC149" s="18"/>
      <c r="DD149" s="18"/>
      <c r="DE149" s="18"/>
      <c r="DF149" s="18"/>
      <c r="DG149" s="19"/>
    </row>
    <row r="150" spans="1:111" s="17" customFormat="1" ht="104.25" customHeight="1" x14ac:dyDescent="0.25">
      <c r="A150" s="72"/>
      <c r="B150" s="54" t="s">
        <v>333</v>
      </c>
      <c r="C150" s="46">
        <f t="shared" si="18"/>
        <v>0</v>
      </c>
      <c r="D150" s="46">
        <v>0</v>
      </c>
      <c r="E150" s="46">
        <v>0</v>
      </c>
      <c r="F150" s="46">
        <v>0</v>
      </c>
      <c r="G150" s="46">
        <v>0</v>
      </c>
      <c r="H150" s="46">
        <v>0</v>
      </c>
      <c r="I150" s="46">
        <v>0</v>
      </c>
      <c r="J150" s="46">
        <v>0</v>
      </c>
      <c r="K150" s="46">
        <v>0</v>
      </c>
      <c r="L150" s="72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  <c r="AJ150" s="18"/>
      <c r="AK150" s="18"/>
      <c r="AL150" s="18"/>
      <c r="AM150" s="18"/>
      <c r="AN150" s="18"/>
      <c r="AO150" s="18"/>
      <c r="AP150" s="18"/>
      <c r="AQ150" s="18"/>
      <c r="AR150" s="18"/>
      <c r="AS150" s="18"/>
      <c r="AT150" s="18"/>
      <c r="AU150" s="18"/>
      <c r="AV150" s="18"/>
      <c r="AW150" s="18"/>
      <c r="AX150" s="18"/>
      <c r="AY150" s="18"/>
      <c r="AZ150" s="18"/>
      <c r="BA150" s="18"/>
      <c r="BB150" s="18"/>
      <c r="BC150" s="18"/>
      <c r="BD150" s="18"/>
      <c r="BE150" s="18"/>
      <c r="BF150" s="18"/>
      <c r="BG150" s="18"/>
      <c r="BH150" s="18"/>
      <c r="BI150" s="18"/>
      <c r="BJ150" s="18"/>
      <c r="BK150" s="18"/>
      <c r="BL150" s="18"/>
      <c r="BM150" s="18"/>
      <c r="BN150" s="18"/>
      <c r="BO150" s="18"/>
      <c r="BP150" s="18"/>
      <c r="BQ150" s="18"/>
      <c r="BR150" s="18"/>
      <c r="BS150" s="18"/>
      <c r="BT150" s="18"/>
      <c r="BU150" s="18"/>
      <c r="BV150" s="18"/>
      <c r="BW150" s="18"/>
      <c r="BX150" s="18"/>
      <c r="BY150" s="18"/>
      <c r="BZ150" s="18"/>
      <c r="CA150" s="18"/>
      <c r="CB150" s="18"/>
      <c r="CC150" s="18"/>
      <c r="CD150" s="18"/>
      <c r="CE150" s="18"/>
      <c r="CF150" s="18"/>
      <c r="CG150" s="18"/>
      <c r="CH150" s="18"/>
      <c r="CI150" s="18"/>
      <c r="CJ150" s="18"/>
      <c r="CK150" s="18"/>
      <c r="CL150" s="18"/>
      <c r="CM150" s="18"/>
      <c r="CN150" s="18"/>
      <c r="CO150" s="18"/>
      <c r="CP150" s="18"/>
      <c r="CQ150" s="18"/>
      <c r="CR150" s="18"/>
      <c r="CS150" s="18"/>
      <c r="CT150" s="18"/>
      <c r="CU150" s="18"/>
      <c r="CV150" s="18"/>
      <c r="CW150" s="18"/>
      <c r="CX150" s="18"/>
      <c r="CY150" s="18"/>
      <c r="CZ150" s="18"/>
      <c r="DA150" s="18"/>
      <c r="DB150" s="18"/>
      <c r="DC150" s="18"/>
      <c r="DD150" s="18"/>
      <c r="DE150" s="18"/>
      <c r="DF150" s="18"/>
      <c r="DG150" s="19"/>
    </row>
    <row r="151" spans="1:111" s="17" customFormat="1" ht="73.5" customHeight="1" x14ac:dyDescent="0.25">
      <c r="A151" s="73"/>
      <c r="B151" s="53" t="s">
        <v>334</v>
      </c>
      <c r="C151" s="46">
        <f t="shared" si="18"/>
        <v>0</v>
      </c>
      <c r="D151" s="46">
        <v>0</v>
      </c>
      <c r="E151" s="46">
        <v>0</v>
      </c>
      <c r="F151" s="46">
        <v>0</v>
      </c>
      <c r="G151" s="46">
        <v>0</v>
      </c>
      <c r="H151" s="46">
        <v>0</v>
      </c>
      <c r="I151" s="46">
        <v>0</v>
      </c>
      <c r="J151" s="46">
        <v>0</v>
      </c>
      <c r="K151" s="46">
        <v>0</v>
      </c>
      <c r="L151" s="73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8"/>
      <c r="AM151" s="18"/>
      <c r="AN151" s="18"/>
      <c r="AO151" s="18"/>
      <c r="AP151" s="18"/>
      <c r="AQ151" s="18"/>
      <c r="AR151" s="18"/>
      <c r="AS151" s="18"/>
      <c r="AT151" s="18"/>
      <c r="AU151" s="18"/>
      <c r="AV151" s="18"/>
      <c r="AW151" s="18"/>
      <c r="AX151" s="18"/>
      <c r="AY151" s="18"/>
      <c r="AZ151" s="18"/>
      <c r="BA151" s="18"/>
      <c r="BB151" s="18"/>
      <c r="BC151" s="18"/>
      <c r="BD151" s="18"/>
      <c r="BE151" s="18"/>
      <c r="BF151" s="18"/>
      <c r="BG151" s="18"/>
      <c r="BH151" s="18"/>
      <c r="BI151" s="18"/>
      <c r="BJ151" s="18"/>
      <c r="BK151" s="18"/>
      <c r="BL151" s="18"/>
      <c r="BM151" s="18"/>
      <c r="BN151" s="18"/>
      <c r="BO151" s="18"/>
      <c r="BP151" s="18"/>
      <c r="BQ151" s="18"/>
      <c r="BR151" s="18"/>
      <c r="BS151" s="18"/>
      <c r="BT151" s="18"/>
      <c r="BU151" s="18"/>
      <c r="BV151" s="18"/>
      <c r="BW151" s="18"/>
      <c r="BX151" s="18"/>
      <c r="BY151" s="18"/>
      <c r="BZ151" s="18"/>
      <c r="CA151" s="18"/>
      <c r="CB151" s="18"/>
      <c r="CC151" s="18"/>
      <c r="CD151" s="18"/>
      <c r="CE151" s="18"/>
      <c r="CF151" s="18"/>
      <c r="CG151" s="18"/>
      <c r="CH151" s="18"/>
      <c r="CI151" s="18"/>
      <c r="CJ151" s="18"/>
      <c r="CK151" s="18"/>
      <c r="CL151" s="18"/>
      <c r="CM151" s="18"/>
      <c r="CN151" s="18"/>
      <c r="CO151" s="18"/>
      <c r="CP151" s="18"/>
      <c r="CQ151" s="18"/>
      <c r="CR151" s="18"/>
      <c r="CS151" s="18"/>
      <c r="CT151" s="18"/>
      <c r="CU151" s="18"/>
      <c r="CV151" s="18"/>
      <c r="CW151" s="18"/>
      <c r="CX151" s="18"/>
      <c r="CY151" s="18"/>
      <c r="CZ151" s="18"/>
      <c r="DA151" s="18"/>
      <c r="DB151" s="18"/>
      <c r="DC151" s="18"/>
      <c r="DD151" s="18"/>
      <c r="DE151" s="18"/>
      <c r="DF151" s="18"/>
      <c r="DG151" s="19"/>
    </row>
    <row r="152" spans="1:111" s="17" customFormat="1" x14ac:dyDescent="0.25">
      <c r="A152" s="71" t="s">
        <v>360</v>
      </c>
      <c r="B152" s="53" t="s">
        <v>335</v>
      </c>
      <c r="C152" s="46">
        <f t="shared" si="18"/>
        <v>0</v>
      </c>
      <c r="D152" s="46">
        <v>0</v>
      </c>
      <c r="E152" s="46">
        <v>0</v>
      </c>
      <c r="F152" s="46">
        <v>0</v>
      </c>
      <c r="G152" s="46">
        <v>0</v>
      </c>
      <c r="H152" s="46">
        <v>0</v>
      </c>
      <c r="I152" s="46">
        <v>0</v>
      </c>
      <c r="J152" s="46">
        <v>0</v>
      </c>
      <c r="K152" s="46">
        <v>0</v>
      </c>
      <c r="L152" s="71" t="s">
        <v>340</v>
      </c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  <c r="AJ152" s="18"/>
      <c r="AK152" s="18"/>
      <c r="AL152" s="18"/>
      <c r="AM152" s="18"/>
      <c r="AN152" s="18"/>
      <c r="AO152" s="18"/>
      <c r="AP152" s="18"/>
      <c r="AQ152" s="18"/>
      <c r="AR152" s="18"/>
      <c r="AS152" s="18"/>
      <c r="AT152" s="18"/>
      <c r="AU152" s="18"/>
      <c r="AV152" s="18"/>
      <c r="AW152" s="18"/>
      <c r="AX152" s="18"/>
      <c r="AY152" s="18"/>
      <c r="AZ152" s="18"/>
      <c r="BA152" s="18"/>
      <c r="BB152" s="18"/>
      <c r="BC152" s="18"/>
      <c r="BD152" s="18"/>
      <c r="BE152" s="18"/>
      <c r="BF152" s="18"/>
      <c r="BG152" s="18"/>
      <c r="BH152" s="18"/>
      <c r="BI152" s="18"/>
      <c r="BJ152" s="18"/>
      <c r="BK152" s="18"/>
      <c r="BL152" s="18"/>
      <c r="BM152" s="18"/>
      <c r="BN152" s="18"/>
      <c r="BO152" s="18"/>
      <c r="BP152" s="18"/>
      <c r="BQ152" s="18"/>
      <c r="BR152" s="18"/>
      <c r="BS152" s="18"/>
      <c r="BT152" s="18"/>
      <c r="BU152" s="18"/>
      <c r="BV152" s="18"/>
      <c r="BW152" s="18"/>
      <c r="BX152" s="18"/>
      <c r="BY152" s="18"/>
      <c r="BZ152" s="18"/>
      <c r="CA152" s="18"/>
      <c r="CB152" s="18"/>
      <c r="CC152" s="18"/>
      <c r="CD152" s="18"/>
      <c r="CE152" s="18"/>
      <c r="CF152" s="18"/>
      <c r="CG152" s="18"/>
      <c r="CH152" s="18"/>
      <c r="CI152" s="18"/>
      <c r="CJ152" s="18"/>
      <c r="CK152" s="18"/>
      <c r="CL152" s="18"/>
      <c r="CM152" s="18"/>
      <c r="CN152" s="18"/>
      <c r="CO152" s="18"/>
      <c r="CP152" s="18"/>
      <c r="CQ152" s="18"/>
      <c r="CR152" s="18"/>
      <c r="CS152" s="18"/>
      <c r="CT152" s="18"/>
      <c r="CU152" s="18"/>
      <c r="CV152" s="18"/>
      <c r="CW152" s="18"/>
      <c r="CX152" s="18"/>
      <c r="CY152" s="18"/>
      <c r="CZ152" s="18"/>
      <c r="DA152" s="18"/>
      <c r="DB152" s="18"/>
      <c r="DC152" s="18"/>
      <c r="DD152" s="18"/>
      <c r="DE152" s="18"/>
      <c r="DF152" s="18"/>
      <c r="DG152" s="19"/>
    </row>
    <row r="153" spans="1:111" s="17" customFormat="1" ht="107.25" customHeight="1" x14ac:dyDescent="0.25">
      <c r="A153" s="72"/>
      <c r="B153" s="54" t="s">
        <v>333</v>
      </c>
      <c r="C153" s="46">
        <f t="shared" si="18"/>
        <v>0</v>
      </c>
      <c r="D153" s="46">
        <v>0</v>
      </c>
      <c r="E153" s="46">
        <v>0</v>
      </c>
      <c r="F153" s="46">
        <v>0</v>
      </c>
      <c r="G153" s="46">
        <v>0</v>
      </c>
      <c r="H153" s="46">
        <v>0</v>
      </c>
      <c r="I153" s="46">
        <v>0</v>
      </c>
      <c r="J153" s="46">
        <v>0</v>
      </c>
      <c r="K153" s="46">
        <v>0</v>
      </c>
      <c r="L153" s="72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  <c r="AH153" s="18"/>
      <c r="AI153" s="18"/>
      <c r="AJ153" s="18"/>
      <c r="AK153" s="18"/>
      <c r="AL153" s="18"/>
      <c r="AM153" s="18"/>
      <c r="AN153" s="18"/>
      <c r="AO153" s="18"/>
      <c r="AP153" s="18"/>
      <c r="AQ153" s="18"/>
      <c r="AR153" s="18"/>
      <c r="AS153" s="18"/>
      <c r="AT153" s="18"/>
      <c r="AU153" s="18"/>
      <c r="AV153" s="18"/>
      <c r="AW153" s="18"/>
      <c r="AX153" s="18"/>
      <c r="AY153" s="18"/>
      <c r="AZ153" s="18"/>
      <c r="BA153" s="18"/>
      <c r="BB153" s="18"/>
      <c r="BC153" s="18"/>
      <c r="BD153" s="18"/>
      <c r="BE153" s="18"/>
      <c r="BF153" s="18"/>
      <c r="BG153" s="18"/>
      <c r="BH153" s="18"/>
      <c r="BI153" s="18"/>
      <c r="BJ153" s="18"/>
      <c r="BK153" s="18"/>
      <c r="BL153" s="18"/>
      <c r="BM153" s="18"/>
      <c r="BN153" s="18"/>
      <c r="BO153" s="18"/>
      <c r="BP153" s="18"/>
      <c r="BQ153" s="18"/>
      <c r="BR153" s="18"/>
      <c r="BS153" s="18"/>
      <c r="BT153" s="18"/>
      <c r="BU153" s="18"/>
      <c r="BV153" s="18"/>
      <c r="BW153" s="18"/>
      <c r="BX153" s="18"/>
      <c r="BY153" s="18"/>
      <c r="BZ153" s="18"/>
      <c r="CA153" s="18"/>
      <c r="CB153" s="18"/>
      <c r="CC153" s="18"/>
      <c r="CD153" s="18"/>
      <c r="CE153" s="18"/>
      <c r="CF153" s="18"/>
      <c r="CG153" s="18"/>
      <c r="CH153" s="18"/>
      <c r="CI153" s="18"/>
      <c r="CJ153" s="18"/>
      <c r="CK153" s="18"/>
      <c r="CL153" s="18"/>
      <c r="CM153" s="18"/>
      <c r="CN153" s="18"/>
      <c r="CO153" s="18"/>
      <c r="CP153" s="18"/>
      <c r="CQ153" s="18"/>
      <c r="CR153" s="18"/>
      <c r="CS153" s="18"/>
      <c r="CT153" s="18"/>
      <c r="CU153" s="18"/>
      <c r="CV153" s="18"/>
      <c r="CW153" s="18"/>
      <c r="CX153" s="18"/>
      <c r="CY153" s="18"/>
      <c r="CZ153" s="18"/>
      <c r="DA153" s="18"/>
      <c r="DB153" s="18"/>
      <c r="DC153" s="18"/>
      <c r="DD153" s="18"/>
      <c r="DE153" s="18"/>
      <c r="DF153" s="18"/>
      <c r="DG153" s="19"/>
    </row>
    <row r="154" spans="1:111" s="17" customFormat="1" ht="75.75" customHeight="1" x14ac:dyDescent="0.25">
      <c r="A154" s="73"/>
      <c r="B154" s="53" t="s">
        <v>334</v>
      </c>
      <c r="C154" s="46">
        <f t="shared" si="18"/>
        <v>0</v>
      </c>
      <c r="D154" s="46">
        <v>0</v>
      </c>
      <c r="E154" s="46">
        <v>0</v>
      </c>
      <c r="F154" s="46">
        <v>0</v>
      </c>
      <c r="G154" s="46">
        <v>0</v>
      </c>
      <c r="H154" s="46">
        <v>0</v>
      </c>
      <c r="I154" s="46">
        <v>0</v>
      </c>
      <c r="J154" s="46">
        <v>0</v>
      </c>
      <c r="K154" s="46">
        <v>0</v>
      </c>
      <c r="L154" s="73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  <c r="AH154" s="18"/>
      <c r="AI154" s="18"/>
      <c r="AJ154" s="18"/>
      <c r="AK154" s="18"/>
      <c r="AL154" s="18"/>
      <c r="AM154" s="18"/>
      <c r="AN154" s="18"/>
      <c r="AO154" s="18"/>
      <c r="AP154" s="18"/>
      <c r="AQ154" s="18"/>
      <c r="AR154" s="18"/>
      <c r="AS154" s="18"/>
      <c r="AT154" s="18"/>
      <c r="AU154" s="18"/>
      <c r="AV154" s="18"/>
      <c r="AW154" s="18"/>
      <c r="AX154" s="18"/>
      <c r="AY154" s="18"/>
      <c r="AZ154" s="18"/>
      <c r="BA154" s="18"/>
      <c r="BB154" s="18"/>
      <c r="BC154" s="18"/>
      <c r="BD154" s="18"/>
      <c r="BE154" s="18"/>
      <c r="BF154" s="18"/>
      <c r="BG154" s="18"/>
      <c r="BH154" s="18"/>
      <c r="BI154" s="18"/>
      <c r="BJ154" s="18"/>
      <c r="BK154" s="18"/>
      <c r="BL154" s="18"/>
      <c r="BM154" s="18"/>
      <c r="BN154" s="18"/>
      <c r="BO154" s="18"/>
      <c r="BP154" s="18"/>
      <c r="BQ154" s="18"/>
      <c r="BR154" s="18"/>
      <c r="BS154" s="18"/>
      <c r="BT154" s="18"/>
      <c r="BU154" s="18"/>
      <c r="BV154" s="18"/>
      <c r="BW154" s="18"/>
      <c r="BX154" s="18"/>
      <c r="BY154" s="18"/>
      <c r="BZ154" s="18"/>
      <c r="CA154" s="18"/>
      <c r="CB154" s="18"/>
      <c r="CC154" s="18"/>
      <c r="CD154" s="18"/>
      <c r="CE154" s="18"/>
      <c r="CF154" s="18"/>
      <c r="CG154" s="18"/>
      <c r="CH154" s="18"/>
      <c r="CI154" s="18"/>
      <c r="CJ154" s="18"/>
      <c r="CK154" s="18"/>
      <c r="CL154" s="18"/>
      <c r="CM154" s="18"/>
      <c r="CN154" s="18"/>
      <c r="CO154" s="18"/>
      <c r="CP154" s="18"/>
      <c r="CQ154" s="18"/>
      <c r="CR154" s="18"/>
      <c r="CS154" s="18"/>
      <c r="CT154" s="18"/>
      <c r="CU154" s="18"/>
      <c r="CV154" s="18"/>
      <c r="CW154" s="18"/>
      <c r="CX154" s="18"/>
      <c r="CY154" s="18"/>
      <c r="CZ154" s="18"/>
      <c r="DA154" s="18"/>
      <c r="DB154" s="18"/>
      <c r="DC154" s="18"/>
      <c r="DD154" s="18"/>
      <c r="DE154" s="18"/>
      <c r="DF154" s="18"/>
      <c r="DG154" s="19"/>
    </row>
    <row r="155" spans="1:111" s="17" customFormat="1" x14ac:dyDescent="0.25">
      <c r="A155" s="71" t="s">
        <v>381</v>
      </c>
      <c r="B155" s="53" t="s">
        <v>335</v>
      </c>
      <c r="C155" s="46">
        <f t="shared" si="18"/>
        <v>0</v>
      </c>
      <c r="D155" s="46">
        <v>0</v>
      </c>
      <c r="E155" s="46">
        <v>0</v>
      </c>
      <c r="F155" s="46">
        <v>0</v>
      </c>
      <c r="G155" s="46">
        <v>0</v>
      </c>
      <c r="H155" s="46">
        <v>0</v>
      </c>
      <c r="I155" s="46">
        <v>0</v>
      </c>
      <c r="J155" s="46">
        <v>0</v>
      </c>
      <c r="K155" s="46">
        <v>0</v>
      </c>
      <c r="L155" s="71" t="s">
        <v>340</v>
      </c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F155" s="18"/>
      <c r="AG155" s="18"/>
      <c r="AH155" s="18"/>
      <c r="AI155" s="18"/>
      <c r="AJ155" s="18"/>
      <c r="AK155" s="18"/>
      <c r="AL155" s="18"/>
      <c r="AM155" s="18"/>
      <c r="AN155" s="18"/>
      <c r="AO155" s="18"/>
      <c r="AP155" s="18"/>
      <c r="AQ155" s="18"/>
      <c r="AR155" s="18"/>
      <c r="AS155" s="18"/>
      <c r="AT155" s="18"/>
      <c r="AU155" s="18"/>
      <c r="AV155" s="18"/>
      <c r="AW155" s="18"/>
      <c r="AX155" s="18"/>
      <c r="AY155" s="18"/>
      <c r="AZ155" s="18"/>
      <c r="BA155" s="18"/>
      <c r="BB155" s="18"/>
      <c r="BC155" s="18"/>
      <c r="BD155" s="18"/>
      <c r="BE155" s="18"/>
      <c r="BF155" s="18"/>
      <c r="BG155" s="18"/>
      <c r="BH155" s="18"/>
      <c r="BI155" s="18"/>
      <c r="BJ155" s="18"/>
      <c r="BK155" s="18"/>
      <c r="BL155" s="18"/>
      <c r="BM155" s="18"/>
      <c r="BN155" s="18"/>
      <c r="BO155" s="18"/>
      <c r="BP155" s="18"/>
      <c r="BQ155" s="18"/>
      <c r="BR155" s="18"/>
      <c r="BS155" s="18"/>
      <c r="BT155" s="18"/>
      <c r="BU155" s="18"/>
      <c r="BV155" s="18"/>
      <c r="BW155" s="18"/>
      <c r="BX155" s="18"/>
      <c r="BY155" s="18"/>
      <c r="BZ155" s="18"/>
      <c r="CA155" s="18"/>
      <c r="CB155" s="18"/>
      <c r="CC155" s="18"/>
      <c r="CD155" s="18"/>
      <c r="CE155" s="18"/>
      <c r="CF155" s="18"/>
      <c r="CG155" s="18"/>
      <c r="CH155" s="18"/>
      <c r="CI155" s="18"/>
      <c r="CJ155" s="18"/>
      <c r="CK155" s="18"/>
      <c r="CL155" s="18"/>
      <c r="CM155" s="18"/>
      <c r="CN155" s="18"/>
      <c r="CO155" s="18"/>
      <c r="CP155" s="18"/>
      <c r="CQ155" s="18"/>
      <c r="CR155" s="18"/>
      <c r="CS155" s="18"/>
      <c r="CT155" s="18"/>
      <c r="CU155" s="18"/>
      <c r="CV155" s="18"/>
      <c r="CW155" s="18"/>
      <c r="CX155" s="18"/>
      <c r="CY155" s="18"/>
      <c r="CZ155" s="18"/>
      <c r="DA155" s="18"/>
      <c r="DB155" s="18"/>
      <c r="DC155" s="18"/>
      <c r="DD155" s="18"/>
      <c r="DE155" s="18"/>
      <c r="DF155" s="18"/>
      <c r="DG155" s="19"/>
    </row>
    <row r="156" spans="1:111" s="17" customFormat="1" ht="103.5" customHeight="1" x14ac:dyDescent="0.25">
      <c r="A156" s="72"/>
      <c r="B156" s="54" t="s">
        <v>333</v>
      </c>
      <c r="C156" s="46">
        <f t="shared" si="18"/>
        <v>0</v>
      </c>
      <c r="D156" s="46">
        <v>0</v>
      </c>
      <c r="E156" s="46">
        <v>0</v>
      </c>
      <c r="F156" s="46">
        <v>0</v>
      </c>
      <c r="G156" s="46">
        <v>0</v>
      </c>
      <c r="H156" s="46">
        <v>0</v>
      </c>
      <c r="I156" s="46">
        <v>0</v>
      </c>
      <c r="J156" s="46">
        <v>0</v>
      </c>
      <c r="K156" s="46">
        <v>0</v>
      </c>
      <c r="L156" s="72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F156" s="18"/>
      <c r="AG156" s="18"/>
      <c r="AH156" s="18"/>
      <c r="AI156" s="18"/>
      <c r="AJ156" s="18"/>
      <c r="AK156" s="18"/>
      <c r="AL156" s="18"/>
      <c r="AM156" s="18"/>
      <c r="AN156" s="18"/>
      <c r="AO156" s="18"/>
      <c r="AP156" s="18"/>
      <c r="AQ156" s="18"/>
      <c r="AR156" s="18"/>
      <c r="AS156" s="18"/>
      <c r="AT156" s="18"/>
      <c r="AU156" s="18"/>
      <c r="AV156" s="18"/>
      <c r="AW156" s="18"/>
      <c r="AX156" s="18"/>
      <c r="AY156" s="18"/>
      <c r="AZ156" s="18"/>
      <c r="BA156" s="18"/>
      <c r="BB156" s="18"/>
      <c r="BC156" s="18"/>
      <c r="BD156" s="18"/>
      <c r="BE156" s="18"/>
      <c r="BF156" s="18"/>
      <c r="BG156" s="18"/>
      <c r="BH156" s="18"/>
      <c r="BI156" s="18"/>
      <c r="BJ156" s="18"/>
      <c r="BK156" s="18"/>
      <c r="BL156" s="18"/>
      <c r="BM156" s="18"/>
      <c r="BN156" s="18"/>
      <c r="BO156" s="18"/>
      <c r="BP156" s="18"/>
      <c r="BQ156" s="18"/>
      <c r="BR156" s="18"/>
      <c r="BS156" s="18"/>
      <c r="BT156" s="18"/>
      <c r="BU156" s="18"/>
      <c r="BV156" s="18"/>
      <c r="BW156" s="18"/>
      <c r="BX156" s="18"/>
      <c r="BY156" s="18"/>
      <c r="BZ156" s="18"/>
      <c r="CA156" s="18"/>
      <c r="CB156" s="18"/>
      <c r="CC156" s="18"/>
      <c r="CD156" s="18"/>
      <c r="CE156" s="18"/>
      <c r="CF156" s="18"/>
      <c r="CG156" s="18"/>
      <c r="CH156" s="18"/>
      <c r="CI156" s="18"/>
      <c r="CJ156" s="18"/>
      <c r="CK156" s="18"/>
      <c r="CL156" s="18"/>
      <c r="CM156" s="18"/>
      <c r="CN156" s="18"/>
      <c r="CO156" s="18"/>
      <c r="CP156" s="18"/>
      <c r="CQ156" s="18"/>
      <c r="CR156" s="18"/>
      <c r="CS156" s="18"/>
      <c r="CT156" s="18"/>
      <c r="CU156" s="18"/>
      <c r="CV156" s="18"/>
      <c r="CW156" s="18"/>
      <c r="CX156" s="18"/>
      <c r="CY156" s="18"/>
      <c r="CZ156" s="18"/>
      <c r="DA156" s="18"/>
      <c r="DB156" s="18"/>
      <c r="DC156" s="18"/>
      <c r="DD156" s="18"/>
      <c r="DE156" s="18"/>
      <c r="DF156" s="18"/>
      <c r="DG156" s="19"/>
    </row>
    <row r="157" spans="1:111" s="17" customFormat="1" ht="68.25" customHeight="1" x14ac:dyDescent="0.25">
      <c r="A157" s="73"/>
      <c r="B157" s="53" t="s">
        <v>334</v>
      </c>
      <c r="C157" s="46">
        <f t="shared" si="18"/>
        <v>0</v>
      </c>
      <c r="D157" s="46">
        <v>0</v>
      </c>
      <c r="E157" s="46">
        <v>0</v>
      </c>
      <c r="F157" s="46">
        <v>0</v>
      </c>
      <c r="G157" s="46">
        <v>0</v>
      </c>
      <c r="H157" s="46">
        <v>0</v>
      </c>
      <c r="I157" s="46">
        <v>0</v>
      </c>
      <c r="J157" s="46">
        <v>0</v>
      </c>
      <c r="K157" s="46">
        <v>0</v>
      </c>
      <c r="L157" s="73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F157" s="18"/>
      <c r="AG157" s="18"/>
      <c r="AH157" s="18"/>
      <c r="AI157" s="18"/>
      <c r="AJ157" s="18"/>
      <c r="AK157" s="18"/>
      <c r="AL157" s="18"/>
      <c r="AM157" s="18"/>
      <c r="AN157" s="18"/>
      <c r="AO157" s="18"/>
      <c r="AP157" s="18"/>
      <c r="AQ157" s="18"/>
      <c r="AR157" s="18"/>
      <c r="AS157" s="18"/>
      <c r="AT157" s="18"/>
      <c r="AU157" s="18"/>
      <c r="AV157" s="18"/>
      <c r="AW157" s="18"/>
      <c r="AX157" s="18"/>
      <c r="AY157" s="18"/>
      <c r="AZ157" s="18"/>
      <c r="BA157" s="18"/>
      <c r="BB157" s="18"/>
      <c r="BC157" s="18"/>
      <c r="BD157" s="18"/>
      <c r="BE157" s="18"/>
      <c r="BF157" s="18"/>
      <c r="BG157" s="18"/>
      <c r="BH157" s="18"/>
      <c r="BI157" s="18"/>
      <c r="BJ157" s="18"/>
      <c r="BK157" s="18"/>
      <c r="BL157" s="18"/>
      <c r="BM157" s="18"/>
      <c r="BN157" s="18"/>
      <c r="BO157" s="18"/>
      <c r="BP157" s="18"/>
      <c r="BQ157" s="18"/>
      <c r="BR157" s="18"/>
      <c r="BS157" s="18"/>
      <c r="BT157" s="18"/>
      <c r="BU157" s="18"/>
      <c r="BV157" s="18"/>
      <c r="BW157" s="18"/>
      <c r="BX157" s="18"/>
      <c r="BY157" s="18"/>
      <c r="BZ157" s="18"/>
      <c r="CA157" s="18"/>
      <c r="CB157" s="18"/>
      <c r="CC157" s="18"/>
      <c r="CD157" s="18"/>
      <c r="CE157" s="18"/>
      <c r="CF157" s="18"/>
      <c r="CG157" s="18"/>
      <c r="CH157" s="18"/>
      <c r="CI157" s="18"/>
      <c r="CJ157" s="18"/>
      <c r="CK157" s="18"/>
      <c r="CL157" s="18"/>
      <c r="CM157" s="18"/>
      <c r="CN157" s="18"/>
      <c r="CO157" s="18"/>
      <c r="CP157" s="18"/>
      <c r="CQ157" s="18"/>
      <c r="CR157" s="18"/>
      <c r="CS157" s="18"/>
      <c r="CT157" s="18"/>
      <c r="CU157" s="18"/>
      <c r="CV157" s="18"/>
      <c r="CW157" s="18"/>
      <c r="CX157" s="18"/>
      <c r="CY157" s="18"/>
      <c r="CZ157" s="18"/>
      <c r="DA157" s="18"/>
      <c r="DB157" s="18"/>
      <c r="DC157" s="18"/>
      <c r="DD157" s="18"/>
      <c r="DE157" s="18"/>
      <c r="DF157" s="18"/>
      <c r="DG157" s="19"/>
    </row>
    <row r="158" spans="1:111" s="17" customFormat="1" ht="39.75" customHeight="1" x14ac:dyDescent="0.25">
      <c r="A158" s="71" t="s">
        <v>378</v>
      </c>
      <c r="B158" s="53" t="s">
        <v>335</v>
      </c>
      <c r="C158" s="57">
        <f t="shared" si="18"/>
        <v>0</v>
      </c>
      <c r="D158" s="46">
        <v>0</v>
      </c>
      <c r="E158" s="46">
        <v>0</v>
      </c>
      <c r="F158" s="46">
        <v>0</v>
      </c>
      <c r="G158" s="46">
        <v>0</v>
      </c>
      <c r="H158" s="46">
        <v>0</v>
      </c>
      <c r="I158" s="46">
        <v>0</v>
      </c>
      <c r="J158" s="46">
        <v>0</v>
      </c>
      <c r="K158" s="46">
        <v>0</v>
      </c>
      <c r="L158" s="71" t="s">
        <v>340</v>
      </c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F158" s="18"/>
      <c r="AG158" s="18"/>
      <c r="AH158" s="18"/>
      <c r="AI158" s="18"/>
      <c r="AJ158" s="18"/>
      <c r="AK158" s="18"/>
      <c r="AL158" s="18"/>
      <c r="AM158" s="18"/>
      <c r="AN158" s="18"/>
      <c r="AO158" s="18"/>
      <c r="AP158" s="18"/>
      <c r="AQ158" s="18"/>
      <c r="AR158" s="18"/>
      <c r="AS158" s="18"/>
      <c r="AT158" s="18"/>
      <c r="AU158" s="18"/>
      <c r="AV158" s="18"/>
      <c r="AW158" s="18"/>
      <c r="AX158" s="18"/>
      <c r="AY158" s="18"/>
      <c r="AZ158" s="18"/>
      <c r="BA158" s="18"/>
      <c r="BB158" s="18"/>
      <c r="BC158" s="18"/>
      <c r="BD158" s="18"/>
      <c r="BE158" s="18"/>
      <c r="BF158" s="18"/>
      <c r="BG158" s="18"/>
      <c r="BH158" s="18"/>
      <c r="BI158" s="18"/>
      <c r="BJ158" s="18"/>
      <c r="BK158" s="18"/>
      <c r="BL158" s="18"/>
      <c r="BM158" s="18"/>
      <c r="BN158" s="18"/>
      <c r="BO158" s="18"/>
      <c r="BP158" s="18"/>
      <c r="BQ158" s="18"/>
      <c r="BR158" s="18"/>
      <c r="BS158" s="18"/>
      <c r="BT158" s="18"/>
      <c r="BU158" s="18"/>
      <c r="BV158" s="18"/>
      <c r="BW158" s="18"/>
      <c r="BX158" s="18"/>
      <c r="BY158" s="18"/>
      <c r="BZ158" s="18"/>
      <c r="CA158" s="18"/>
      <c r="CB158" s="18"/>
      <c r="CC158" s="18"/>
      <c r="CD158" s="18"/>
      <c r="CE158" s="18"/>
      <c r="CF158" s="18"/>
      <c r="CG158" s="18"/>
      <c r="CH158" s="18"/>
      <c r="CI158" s="18"/>
      <c r="CJ158" s="18"/>
      <c r="CK158" s="18"/>
      <c r="CL158" s="18"/>
      <c r="CM158" s="18"/>
      <c r="CN158" s="18"/>
      <c r="CO158" s="18"/>
      <c r="CP158" s="18"/>
      <c r="CQ158" s="18"/>
      <c r="CR158" s="18"/>
      <c r="CS158" s="18"/>
      <c r="CT158" s="18"/>
      <c r="CU158" s="18"/>
      <c r="CV158" s="18"/>
      <c r="CW158" s="18"/>
      <c r="CX158" s="18"/>
      <c r="CY158" s="18"/>
      <c r="CZ158" s="18"/>
      <c r="DA158" s="18"/>
      <c r="DB158" s="18"/>
      <c r="DC158" s="18"/>
      <c r="DD158" s="18"/>
      <c r="DE158" s="18"/>
      <c r="DF158" s="18"/>
      <c r="DG158" s="19"/>
    </row>
    <row r="159" spans="1:111" s="17" customFormat="1" ht="105" customHeight="1" x14ac:dyDescent="0.25">
      <c r="A159" s="72"/>
      <c r="B159" s="54" t="s">
        <v>333</v>
      </c>
      <c r="C159" s="57">
        <f t="shared" si="18"/>
        <v>0</v>
      </c>
      <c r="D159" s="46">
        <v>0</v>
      </c>
      <c r="E159" s="46">
        <v>0</v>
      </c>
      <c r="F159" s="46">
        <v>0</v>
      </c>
      <c r="G159" s="46">
        <v>0</v>
      </c>
      <c r="H159" s="46">
        <v>0</v>
      </c>
      <c r="I159" s="46">
        <v>0</v>
      </c>
      <c r="J159" s="46">
        <v>0</v>
      </c>
      <c r="K159" s="46">
        <v>0</v>
      </c>
      <c r="L159" s="72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F159" s="18"/>
      <c r="AG159" s="18"/>
      <c r="AH159" s="18"/>
      <c r="AI159" s="18"/>
      <c r="AJ159" s="18"/>
      <c r="AK159" s="18"/>
      <c r="AL159" s="18"/>
      <c r="AM159" s="18"/>
      <c r="AN159" s="18"/>
      <c r="AO159" s="18"/>
      <c r="AP159" s="18"/>
      <c r="AQ159" s="18"/>
      <c r="AR159" s="18"/>
      <c r="AS159" s="18"/>
      <c r="AT159" s="18"/>
      <c r="AU159" s="18"/>
      <c r="AV159" s="18"/>
      <c r="AW159" s="18"/>
      <c r="AX159" s="18"/>
      <c r="AY159" s="18"/>
      <c r="AZ159" s="18"/>
      <c r="BA159" s="18"/>
      <c r="BB159" s="18"/>
      <c r="BC159" s="18"/>
      <c r="BD159" s="18"/>
      <c r="BE159" s="18"/>
      <c r="BF159" s="18"/>
      <c r="BG159" s="18"/>
      <c r="BH159" s="18"/>
      <c r="BI159" s="18"/>
      <c r="BJ159" s="18"/>
      <c r="BK159" s="18"/>
      <c r="BL159" s="18"/>
      <c r="BM159" s="18"/>
      <c r="BN159" s="18"/>
      <c r="BO159" s="18"/>
      <c r="BP159" s="18"/>
      <c r="BQ159" s="18"/>
      <c r="BR159" s="18"/>
      <c r="BS159" s="18"/>
      <c r="BT159" s="18"/>
      <c r="BU159" s="18"/>
      <c r="BV159" s="18"/>
      <c r="BW159" s="18"/>
      <c r="BX159" s="18"/>
      <c r="BY159" s="18"/>
      <c r="BZ159" s="18"/>
      <c r="CA159" s="18"/>
      <c r="CB159" s="18"/>
      <c r="CC159" s="18"/>
      <c r="CD159" s="18"/>
      <c r="CE159" s="18"/>
      <c r="CF159" s="18"/>
      <c r="CG159" s="18"/>
      <c r="CH159" s="18"/>
      <c r="CI159" s="18"/>
      <c r="CJ159" s="18"/>
      <c r="CK159" s="18"/>
      <c r="CL159" s="18"/>
      <c r="CM159" s="18"/>
      <c r="CN159" s="18"/>
      <c r="CO159" s="18"/>
      <c r="CP159" s="18"/>
      <c r="CQ159" s="18"/>
      <c r="CR159" s="18"/>
      <c r="CS159" s="18"/>
      <c r="CT159" s="18"/>
      <c r="CU159" s="18"/>
      <c r="CV159" s="18"/>
      <c r="CW159" s="18"/>
      <c r="CX159" s="18"/>
      <c r="CY159" s="18"/>
      <c r="CZ159" s="18"/>
      <c r="DA159" s="18"/>
      <c r="DB159" s="18"/>
      <c r="DC159" s="18"/>
      <c r="DD159" s="18"/>
      <c r="DE159" s="18"/>
      <c r="DF159" s="18"/>
      <c r="DG159" s="19"/>
    </row>
    <row r="160" spans="1:111" s="17" customFormat="1" ht="66.75" customHeight="1" x14ac:dyDescent="0.25">
      <c r="A160" s="73"/>
      <c r="B160" s="53" t="s">
        <v>334</v>
      </c>
      <c r="C160" s="57">
        <f t="shared" si="18"/>
        <v>0</v>
      </c>
      <c r="D160" s="46">
        <v>0</v>
      </c>
      <c r="E160" s="46">
        <v>0</v>
      </c>
      <c r="F160" s="46">
        <v>0</v>
      </c>
      <c r="G160" s="46">
        <v>0</v>
      </c>
      <c r="H160" s="46">
        <v>0</v>
      </c>
      <c r="I160" s="46">
        <v>0</v>
      </c>
      <c r="J160" s="46">
        <v>0</v>
      </c>
      <c r="K160" s="46">
        <v>0</v>
      </c>
      <c r="L160" s="73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F160" s="18"/>
      <c r="AG160" s="18"/>
      <c r="AH160" s="18"/>
      <c r="AI160" s="18"/>
      <c r="AJ160" s="18"/>
      <c r="AK160" s="18"/>
      <c r="AL160" s="18"/>
      <c r="AM160" s="18"/>
      <c r="AN160" s="18"/>
      <c r="AO160" s="18"/>
      <c r="AP160" s="18"/>
      <c r="AQ160" s="18"/>
      <c r="AR160" s="18"/>
      <c r="AS160" s="18"/>
      <c r="AT160" s="18"/>
      <c r="AU160" s="18"/>
      <c r="AV160" s="18"/>
      <c r="AW160" s="18"/>
      <c r="AX160" s="18"/>
      <c r="AY160" s="18"/>
      <c r="AZ160" s="18"/>
      <c r="BA160" s="18"/>
      <c r="BB160" s="18"/>
      <c r="BC160" s="18"/>
      <c r="BD160" s="18"/>
      <c r="BE160" s="18"/>
      <c r="BF160" s="18"/>
      <c r="BG160" s="18"/>
      <c r="BH160" s="18"/>
      <c r="BI160" s="18"/>
      <c r="BJ160" s="18"/>
      <c r="BK160" s="18"/>
      <c r="BL160" s="18"/>
      <c r="BM160" s="18"/>
      <c r="BN160" s="18"/>
      <c r="BO160" s="18"/>
      <c r="BP160" s="18"/>
      <c r="BQ160" s="18"/>
      <c r="BR160" s="18"/>
      <c r="BS160" s="18"/>
      <c r="BT160" s="18"/>
      <c r="BU160" s="18"/>
      <c r="BV160" s="18"/>
      <c r="BW160" s="18"/>
      <c r="BX160" s="18"/>
      <c r="BY160" s="18"/>
      <c r="BZ160" s="18"/>
      <c r="CA160" s="18"/>
      <c r="CB160" s="18"/>
      <c r="CC160" s="18"/>
      <c r="CD160" s="18"/>
      <c r="CE160" s="18"/>
      <c r="CF160" s="18"/>
      <c r="CG160" s="18"/>
      <c r="CH160" s="18"/>
      <c r="CI160" s="18"/>
      <c r="CJ160" s="18"/>
      <c r="CK160" s="18"/>
      <c r="CL160" s="18"/>
      <c r="CM160" s="18"/>
      <c r="CN160" s="18"/>
      <c r="CO160" s="18"/>
      <c r="CP160" s="18"/>
      <c r="CQ160" s="18"/>
      <c r="CR160" s="18"/>
      <c r="CS160" s="18"/>
      <c r="CT160" s="18"/>
      <c r="CU160" s="18"/>
      <c r="CV160" s="18"/>
      <c r="CW160" s="18"/>
      <c r="CX160" s="18"/>
      <c r="CY160" s="18"/>
      <c r="CZ160" s="18"/>
      <c r="DA160" s="18"/>
      <c r="DB160" s="18"/>
      <c r="DC160" s="18"/>
      <c r="DD160" s="18"/>
      <c r="DE160" s="18"/>
      <c r="DF160" s="18"/>
      <c r="DG160" s="19"/>
    </row>
    <row r="161" spans="1:111" s="17" customFormat="1" ht="41.25" customHeight="1" x14ac:dyDescent="0.25">
      <c r="A161" s="75" t="s">
        <v>361</v>
      </c>
      <c r="B161" s="53" t="s">
        <v>335</v>
      </c>
      <c r="C161" s="57">
        <f t="shared" ref="C161:C190" si="26">D161+E161+F161+G161+H161+I161+J161+K161</f>
        <v>0</v>
      </c>
      <c r="D161" s="46">
        <v>0</v>
      </c>
      <c r="E161" s="46">
        <v>0</v>
      </c>
      <c r="F161" s="46">
        <v>0</v>
      </c>
      <c r="G161" s="46">
        <v>0</v>
      </c>
      <c r="H161" s="46">
        <v>0</v>
      </c>
      <c r="I161" s="46">
        <v>0</v>
      </c>
      <c r="J161" s="46">
        <v>0</v>
      </c>
      <c r="K161" s="46">
        <v>0</v>
      </c>
      <c r="L161" s="75" t="s">
        <v>426</v>
      </c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F161" s="18"/>
      <c r="AG161" s="18"/>
      <c r="AH161" s="18"/>
      <c r="AI161" s="18"/>
      <c r="AJ161" s="18"/>
      <c r="AK161" s="18"/>
      <c r="AL161" s="18"/>
      <c r="AM161" s="18"/>
      <c r="AN161" s="18"/>
      <c r="AO161" s="18"/>
      <c r="AP161" s="18"/>
      <c r="AQ161" s="18"/>
      <c r="AR161" s="18"/>
      <c r="AS161" s="18"/>
      <c r="AT161" s="18"/>
      <c r="AU161" s="18"/>
      <c r="AV161" s="18"/>
      <c r="AW161" s="18"/>
      <c r="AX161" s="18"/>
      <c r="AY161" s="18"/>
      <c r="AZ161" s="18"/>
      <c r="BA161" s="18"/>
      <c r="BB161" s="18"/>
      <c r="BC161" s="18"/>
      <c r="BD161" s="18"/>
      <c r="BE161" s="18"/>
      <c r="BF161" s="18"/>
      <c r="BG161" s="18"/>
      <c r="BH161" s="18"/>
      <c r="BI161" s="18"/>
      <c r="BJ161" s="18"/>
      <c r="BK161" s="18"/>
      <c r="BL161" s="18"/>
      <c r="BM161" s="18"/>
      <c r="BN161" s="18"/>
      <c r="BO161" s="18"/>
      <c r="BP161" s="18"/>
      <c r="BQ161" s="18"/>
      <c r="BR161" s="18"/>
      <c r="BS161" s="18"/>
      <c r="BT161" s="18"/>
      <c r="BU161" s="18"/>
      <c r="BV161" s="18"/>
      <c r="BW161" s="18"/>
      <c r="BX161" s="18"/>
      <c r="BY161" s="18"/>
      <c r="BZ161" s="18"/>
      <c r="CA161" s="18"/>
      <c r="CB161" s="18"/>
      <c r="CC161" s="18"/>
      <c r="CD161" s="18"/>
      <c r="CE161" s="18"/>
      <c r="CF161" s="18"/>
      <c r="CG161" s="18"/>
      <c r="CH161" s="18"/>
      <c r="CI161" s="18"/>
      <c r="CJ161" s="18"/>
      <c r="CK161" s="18"/>
      <c r="CL161" s="18"/>
      <c r="CM161" s="18"/>
      <c r="CN161" s="18"/>
      <c r="CO161" s="18"/>
      <c r="CP161" s="18"/>
      <c r="CQ161" s="18"/>
      <c r="CR161" s="18"/>
      <c r="CS161" s="18"/>
      <c r="CT161" s="18"/>
      <c r="CU161" s="18"/>
      <c r="CV161" s="18"/>
      <c r="CW161" s="18"/>
      <c r="CX161" s="18"/>
      <c r="CY161" s="18"/>
      <c r="CZ161" s="18"/>
      <c r="DA161" s="18"/>
      <c r="DB161" s="18"/>
      <c r="DC161" s="18"/>
      <c r="DD161" s="18"/>
      <c r="DE161" s="18"/>
      <c r="DF161" s="18"/>
      <c r="DG161" s="19"/>
    </row>
    <row r="162" spans="1:111" s="17" customFormat="1" ht="101.25" customHeight="1" x14ac:dyDescent="0.25">
      <c r="A162" s="75"/>
      <c r="B162" s="54" t="s">
        <v>333</v>
      </c>
      <c r="C162" s="57">
        <f t="shared" si="26"/>
        <v>0</v>
      </c>
      <c r="D162" s="46">
        <v>0</v>
      </c>
      <c r="E162" s="46">
        <v>0</v>
      </c>
      <c r="F162" s="46">
        <v>0</v>
      </c>
      <c r="G162" s="46">
        <v>0</v>
      </c>
      <c r="H162" s="46">
        <v>0</v>
      </c>
      <c r="I162" s="46">
        <v>0</v>
      </c>
      <c r="J162" s="46">
        <v>0</v>
      </c>
      <c r="K162" s="46">
        <v>0</v>
      </c>
      <c r="L162" s="75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F162" s="18"/>
      <c r="AG162" s="18"/>
      <c r="AH162" s="18"/>
      <c r="AI162" s="18"/>
      <c r="AJ162" s="18"/>
      <c r="AK162" s="18"/>
      <c r="AL162" s="18"/>
      <c r="AM162" s="18"/>
      <c r="AN162" s="18"/>
      <c r="AO162" s="18"/>
      <c r="AP162" s="18"/>
      <c r="AQ162" s="18"/>
      <c r="AR162" s="18"/>
      <c r="AS162" s="18"/>
      <c r="AT162" s="18"/>
      <c r="AU162" s="18"/>
      <c r="AV162" s="18"/>
      <c r="AW162" s="18"/>
      <c r="AX162" s="18"/>
      <c r="AY162" s="18"/>
      <c r="AZ162" s="18"/>
      <c r="BA162" s="18"/>
      <c r="BB162" s="18"/>
      <c r="BC162" s="18"/>
      <c r="BD162" s="18"/>
      <c r="BE162" s="18"/>
      <c r="BF162" s="18"/>
      <c r="BG162" s="18"/>
      <c r="BH162" s="18"/>
      <c r="BI162" s="18"/>
      <c r="BJ162" s="18"/>
      <c r="BK162" s="18"/>
      <c r="BL162" s="18"/>
      <c r="BM162" s="18"/>
      <c r="BN162" s="18"/>
      <c r="BO162" s="18"/>
      <c r="BP162" s="18"/>
      <c r="BQ162" s="18"/>
      <c r="BR162" s="18"/>
      <c r="BS162" s="18"/>
      <c r="BT162" s="18"/>
      <c r="BU162" s="18"/>
      <c r="BV162" s="18"/>
      <c r="BW162" s="18"/>
      <c r="BX162" s="18"/>
      <c r="BY162" s="18"/>
      <c r="BZ162" s="18"/>
      <c r="CA162" s="18"/>
      <c r="CB162" s="18"/>
      <c r="CC162" s="18"/>
      <c r="CD162" s="18"/>
      <c r="CE162" s="18"/>
      <c r="CF162" s="18"/>
      <c r="CG162" s="18"/>
      <c r="CH162" s="18"/>
      <c r="CI162" s="18"/>
      <c r="CJ162" s="18"/>
      <c r="CK162" s="18"/>
      <c r="CL162" s="18"/>
      <c r="CM162" s="18"/>
      <c r="CN162" s="18"/>
      <c r="CO162" s="18"/>
      <c r="CP162" s="18"/>
      <c r="CQ162" s="18"/>
      <c r="CR162" s="18"/>
      <c r="CS162" s="18"/>
      <c r="CT162" s="18"/>
      <c r="CU162" s="18"/>
      <c r="CV162" s="18"/>
      <c r="CW162" s="18"/>
      <c r="CX162" s="18"/>
      <c r="CY162" s="18"/>
      <c r="CZ162" s="18"/>
      <c r="DA162" s="18"/>
      <c r="DB162" s="18"/>
      <c r="DC162" s="18"/>
      <c r="DD162" s="18"/>
      <c r="DE162" s="18"/>
      <c r="DF162" s="18"/>
      <c r="DG162" s="19"/>
    </row>
    <row r="163" spans="1:111" s="17" customFormat="1" ht="68.25" customHeight="1" x14ac:dyDescent="0.25">
      <c r="A163" s="75"/>
      <c r="B163" s="53" t="s">
        <v>334</v>
      </c>
      <c r="C163" s="57">
        <f t="shared" si="26"/>
        <v>0</v>
      </c>
      <c r="D163" s="46">
        <v>0</v>
      </c>
      <c r="E163" s="46">
        <v>0</v>
      </c>
      <c r="F163" s="46">
        <v>0</v>
      </c>
      <c r="G163" s="46">
        <v>0</v>
      </c>
      <c r="H163" s="46">
        <v>0</v>
      </c>
      <c r="I163" s="46">
        <v>0</v>
      </c>
      <c r="J163" s="46">
        <v>0</v>
      </c>
      <c r="K163" s="46">
        <v>0</v>
      </c>
      <c r="L163" s="75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F163" s="18"/>
      <c r="AG163" s="18"/>
      <c r="AH163" s="18"/>
      <c r="AI163" s="18"/>
      <c r="AJ163" s="18"/>
      <c r="AK163" s="18"/>
      <c r="AL163" s="18"/>
      <c r="AM163" s="18"/>
      <c r="AN163" s="18"/>
      <c r="AO163" s="18"/>
      <c r="AP163" s="18"/>
      <c r="AQ163" s="18"/>
      <c r="AR163" s="18"/>
      <c r="AS163" s="18"/>
      <c r="AT163" s="18"/>
      <c r="AU163" s="18"/>
      <c r="AV163" s="18"/>
      <c r="AW163" s="18"/>
      <c r="AX163" s="18"/>
      <c r="AY163" s="18"/>
      <c r="AZ163" s="18"/>
      <c r="BA163" s="18"/>
      <c r="BB163" s="18"/>
      <c r="BC163" s="18"/>
      <c r="BD163" s="18"/>
      <c r="BE163" s="18"/>
      <c r="BF163" s="18"/>
      <c r="BG163" s="18"/>
      <c r="BH163" s="18"/>
      <c r="BI163" s="18"/>
      <c r="BJ163" s="18"/>
      <c r="BK163" s="18"/>
      <c r="BL163" s="18"/>
      <c r="BM163" s="18"/>
      <c r="BN163" s="18"/>
      <c r="BO163" s="18"/>
      <c r="BP163" s="18"/>
      <c r="BQ163" s="18"/>
      <c r="BR163" s="18"/>
      <c r="BS163" s="18"/>
      <c r="BT163" s="18"/>
      <c r="BU163" s="18"/>
      <c r="BV163" s="18"/>
      <c r="BW163" s="18"/>
      <c r="BX163" s="18"/>
      <c r="BY163" s="18"/>
      <c r="BZ163" s="18"/>
      <c r="CA163" s="18"/>
      <c r="CB163" s="18"/>
      <c r="CC163" s="18"/>
      <c r="CD163" s="18"/>
      <c r="CE163" s="18"/>
      <c r="CF163" s="18"/>
      <c r="CG163" s="18"/>
      <c r="CH163" s="18"/>
      <c r="CI163" s="18"/>
      <c r="CJ163" s="18"/>
      <c r="CK163" s="18"/>
      <c r="CL163" s="18"/>
      <c r="CM163" s="18"/>
      <c r="CN163" s="18"/>
      <c r="CO163" s="18"/>
      <c r="CP163" s="18"/>
      <c r="CQ163" s="18"/>
      <c r="CR163" s="18"/>
      <c r="CS163" s="18"/>
      <c r="CT163" s="18"/>
      <c r="CU163" s="18"/>
      <c r="CV163" s="18"/>
      <c r="CW163" s="18"/>
      <c r="CX163" s="18"/>
      <c r="CY163" s="18"/>
      <c r="CZ163" s="18"/>
      <c r="DA163" s="18"/>
      <c r="DB163" s="18"/>
      <c r="DC163" s="18"/>
      <c r="DD163" s="18"/>
      <c r="DE163" s="18"/>
      <c r="DF163" s="18"/>
      <c r="DG163" s="19"/>
    </row>
    <row r="164" spans="1:111" s="17" customFormat="1" ht="48" customHeight="1" x14ac:dyDescent="0.25">
      <c r="A164" s="75" t="s">
        <v>362</v>
      </c>
      <c r="B164" s="53" t="s">
        <v>335</v>
      </c>
      <c r="C164" s="57">
        <f t="shared" si="26"/>
        <v>0</v>
      </c>
      <c r="D164" s="46">
        <v>0</v>
      </c>
      <c r="E164" s="46">
        <v>0</v>
      </c>
      <c r="F164" s="46">
        <v>0</v>
      </c>
      <c r="G164" s="46">
        <v>0</v>
      </c>
      <c r="H164" s="46">
        <v>0</v>
      </c>
      <c r="I164" s="46">
        <v>0</v>
      </c>
      <c r="J164" s="46">
        <v>0</v>
      </c>
      <c r="K164" s="46">
        <v>0</v>
      </c>
      <c r="L164" s="74" t="s">
        <v>338</v>
      </c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F164" s="18"/>
      <c r="AG164" s="18"/>
      <c r="AH164" s="18"/>
      <c r="AI164" s="18"/>
      <c r="AJ164" s="18"/>
      <c r="AK164" s="18"/>
      <c r="AL164" s="18"/>
      <c r="AM164" s="18"/>
      <c r="AN164" s="18"/>
      <c r="AO164" s="18"/>
      <c r="AP164" s="18"/>
      <c r="AQ164" s="18"/>
      <c r="AR164" s="18"/>
      <c r="AS164" s="18"/>
      <c r="AT164" s="18"/>
      <c r="AU164" s="18"/>
      <c r="AV164" s="18"/>
      <c r="AW164" s="18"/>
      <c r="AX164" s="18"/>
      <c r="AY164" s="18"/>
      <c r="AZ164" s="18"/>
      <c r="BA164" s="18"/>
      <c r="BB164" s="18"/>
      <c r="BC164" s="18"/>
      <c r="BD164" s="18"/>
      <c r="BE164" s="18"/>
      <c r="BF164" s="18"/>
      <c r="BG164" s="18"/>
      <c r="BH164" s="18"/>
      <c r="BI164" s="18"/>
      <c r="BJ164" s="18"/>
      <c r="BK164" s="18"/>
      <c r="BL164" s="18"/>
      <c r="BM164" s="18"/>
      <c r="BN164" s="18"/>
      <c r="BO164" s="18"/>
      <c r="BP164" s="18"/>
      <c r="BQ164" s="18"/>
      <c r="BR164" s="18"/>
      <c r="BS164" s="18"/>
      <c r="BT164" s="18"/>
      <c r="BU164" s="18"/>
      <c r="BV164" s="18"/>
      <c r="BW164" s="18"/>
      <c r="BX164" s="18"/>
      <c r="BY164" s="18"/>
      <c r="BZ164" s="18"/>
      <c r="CA164" s="18"/>
      <c r="CB164" s="18"/>
      <c r="CC164" s="18"/>
      <c r="CD164" s="18"/>
      <c r="CE164" s="18"/>
      <c r="CF164" s="18"/>
      <c r="CG164" s="18"/>
      <c r="CH164" s="18"/>
      <c r="CI164" s="18"/>
      <c r="CJ164" s="18"/>
      <c r="CK164" s="18"/>
      <c r="CL164" s="18"/>
      <c r="CM164" s="18"/>
      <c r="CN164" s="18"/>
      <c r="CO164" s="18"/>
      <c r="CP164" s="18"/>
      <c r="CQ164" s="18"/>
      <c r="CR164" s="18"/>
      <c r="CS164" s="18"/>
      <c r="CT164" s="18"/>
      <c r="CU164" s="18"/>
      <c r="CV164" s="18"/>
      <c r="CW164" s="18"/>
      <c r="CX164" s="18"/>
      <c r="CY164" s="18"/>
      <c r="CZ164" s="18"/>
      <c r="DA164" s="18"/>
      <c r="DB164" s="18"/>
      <c r="DC164" s="18"/>
      <c r="DD164" s="18"/>
      <c r="DE164" s="18"/>
      <c r="DF164" s="18"/>
      <c r="DG164" s="19"/>
    </row>
    <row r="165" spans="1:111" s="17" customFormat="1" ht="110.25" customHeight="1" x14ac:dyDescent="0.25">
      <c r="A165" s="75"/>
      <c r="B165" s="54" t="s">
        <v>333</v>
      </c>
      <c r="C165" s="57">
        <f t="shared" si="26"/>
        <v>0</v>
      </c>
      <c r="D165" s="46">
        <v>0</v>
      </c>
      <c r="E165" s="46">
        <v>0</v>
      </c>
      <c r="F165" s="46">
        <v>0</v>
      </c>
      <c r="G165" s="46">
        <v>0</v>
      </c>
      <c r="H165" s="46">
        <v>0</v>
      </c>
      <c r="I165" s="46">
        <v>0</v>
      </c>
      <c r="J165" s="46">
        <v>0</v>
      </c>
      <c r="K165" s="46">
        <v>0</v>
      </c>
      <c r="L165" s="74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F165" s="18"/>
      <c r="AG165" s="18"/>
      <c r="AH165" s="18"/>
      <c r="AI165" s="18"/>
      <c r="AJ165" s="18"/>
      <c r="AK165" s="18"/>
      <c r="AL165" s="18"/>
      <c r="AM165" s="18"/>
      <c r="AN165" s="18"/>
      <c r="AO165" s="18"/>
      <c r="AP165" s="18"/>
      <c r="AQ165" s="18"/>
      <c r="AR165" s="18"/>
      <c r="AS165" s="18"/>
      <c r="AT165" s="18"/>
      <c r="AU165" s="18"/>
      <c r="AV165" s="18"/>
      <c r="AW165" s="18"/>
      <c r="AX165" s="18"/>
      <c r="AY165" s="18"/>
      <c r="AZ165" s="18"/>
      <c r="BA165" s="18"/>
      <c r="BB165" s="18"/>
      <c r="BC165" s="18"/>
      <c r="BD165" s="18"/>
      <c r="BE165" s="18"/>
      <c r="BF165" s="18"/>
      <c r="BG165" s="18"/>
      <c r="BH165" s="18"/>
      <c r="BI165" s="18"/>
      <c r="BJ165" s="18"/>
      <c r="BK165" s="18"/>
      <c r="BL165" s="18"/>
      <c r="BM165" s="18"/>
      <c r="BN165" s="18"/>
      <c r="BO165" s="18"/>
      <c r="BP165" s="18"/>
      <c r="BQ165" s="18"/>
      <c r="BR165" s="18"/>
      <c r="BS165" s="18"/>
      <c r="BT165" s="18"/>
      <c r="BU165" s="18"/>
      <c r="BV165" s="18"/>
      <c r="BW165" s="18"/>
      <c r="BX165" s="18"/>
      <c r="BY165" s="18"/>
      <c r="BZ165" s="18"/>
      <c r="CA165" s="18"/>
      <c r="CB165" s="18"/>
      <c r="CC165" s="18"/>
      <c r="CD165" s="18"/>
      <c r="CE165" s="18"/>
      <c r="CF165" s="18"/>
      <c r="CG165" s="18"/>
      <c r="CH165" s="18"/>
      <c r="CI165" s="18"/>
      <c r="CJ165" s="18"/>
      <c r="CK165" s="18"/>
      <c r="CL165" s="18"/>
      <c r="CM165" s="18"/>
      <c r="CN165" s="18"/>
      <c r="CO165" s="18"/>
      <c r="CP165" s="18"/>
      <c r="CQ165" s="18"/>
      <c r="CR165" s="18"/>
      <c r="CS165" s="18"/>
      <c r="CT165" s="18"/>
      <c r="CU165" s="18"/>
      <c r="CV165" s="18"/>
      <c r="CW165" s="18"/>
      <c r="CX165" s="18"/>
      <c r="CY165" s="18"/>
      <c r="CZ165" s="18"/>
      <c r="DA165" s="18"/>
      <c r="DB165" s="18"/>
      <c r="DC165" s="18"/>
      <c r="DD165" s="18"/>
      <c r="DE165" s="18"/>
      <c r="DF165" s="18"/>
      <c r="DG165" s="19"/>
    </row>
    <row r="166" spans="1:111" s="17" customFormat="1" ht="151.5" customHeight="1" x14ac:dyDescent="0.25">
      <c r="A166" s="75"/>
      <c r="B166" s="53" t="s">
        <v>334</v>
      </c>
      <c r="C166" s="57">
        <f t="shared" si="26"/>
        <v>0</v>
      </c>
      <c r="D166" s="46">
        <v>0</v>
      </c>
      <c r="E166" s="46">
        <v>0</v>
      </c>
      <c r="F166" s="46">
        <v>0</v>
      </c>
      <c r="G166" s="46">
        <v>0</v>
      </c>
      <c r="H166" s="46">
        <v>0</v>
      </c>
      <c r="I166" s="46">
        <v>0</v>
      </c>
      <c r="J166" s="46">
        <v>0</v>
      </c>
      <c r="K166" s="46">
        <v>0</v>
      </c>
      <c r="L166" s="74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F166" s="18"/>
      <c r="AG166" s="18"/>
      <c r="AH166" s="18"/>
      <c r="AI166" s="18"/>
      <c r="AJ166" s="18"/>
      <c r="AK166" s="18"/>
      <c r="AL166" s="18"/>
      <c r="AM166" s="18"/>
      <c r="AN166" s="18"/>
      <c r="AO166" s="18"/>
      <c r="AP166" s="18"/>
      <c r="AQ166" s="18"/>
      <c r="AR166" s="18"/>
      <c r="AS166" s="18"/>
      <c r="AT166" s="18"/>
      <c r="AU166" s="18"/>
      <c r="AV166" s="18"/>
      <c r="AW166" s="18"/>
      <c r="AX166" s="18"/>
      <c r="AY166" s="18"/>
      <c r="AZ166" s="18"/>
      <c r="BA166" s="18"/>
      <c r="BB166" s="18"/>
      <c r="BC166" s="18"/>
      <c r="BD166" s="18"/>
      <c r="BE166" s="18"/>
      <c r="BF166" s="18"/>
      <c r="BG166" s="18"/>
      <c r="BH166" s="18"/>
      <c r="BI166" s="18"/>
      <c r="BJ166" s="18"/>
      <c r="BK166" s="18"/>
      <c r="BL166" s="18"/>
      <c r="BM166" s="18"/>
      <c r="BN166" s="18"/>
      <c r="BO166" s="18"/>
      <c r="BP166" s="18"/>
      <c r="BQ166" s="18"/>
      <c r="BR166" s="18"/>
      <c r="BS166" s="18"/>
      <c r="BT166" s="18"/>
      <c r="BU166" s="18"/>
      <c r="BV166" s="18"/>
      <c r="BW166" s="18"/>
      <c r="BX166" s="18"/>
      <c r="BY166" s="18"/>
      <c r="BZ166" s="18"/>
      <c r="CA166" s="18"/>
      <c r="CB166" s="18"/>
      <c r="CC166" s="18"/>
      <c r="CD166" s="18"/>
      <c r="CE166" s="18"/>
      <c r="CF166" s="18"/>
      <c r="CG166" s="18"/>
      <c r="CH166" s="18"/>
      <c r="CI166" s="18"/>
      <c r="CJ166" s="18"/>
      <c r="CK166" s="18"/>
      <c r="CL166" s="18"/>
      <c r="CM166" s="18"/>
      <c r="CN166" s="18"/>
      <c r="CO166" s="18"/>
      <c r="CP166" s="18"/>
      <c r="CQ166" s="18"/>
      <c r="CR166" s="18"/>
      <c r="CS166" s="18"/>
      <c r="CT166" s="18"/>
      <c r="CU166" s="18"/>
      <c r="CV166" s="18"/>
      <c r="CW166" s="18"/>
      <c r="CX166" s="18"/>
      <c r="CY166" s="18"/>
      <c r="CZ166" s="18"/>
      <c r="DA166" s="18"/>
      <c r="DB166" s="18"/>
      <c r="DC166" s="18"/>
      <c r="DD166" s="18"/>
      <c r="DE166" s="18"/>
      <c r="DF166" s="18"/>
      <c r="DG166" s="19"/>
    </row>
    <row r="167" spans="1:111" s="17" customFormat="1" ht="40.5" customHeight="1" x14ac:dyDescent="0.25">
      <c r="A167" s="75" t="s">
        <v>418</v>
      </c>
      <c r="B167" s="53" t="s">
        <v>335</v>
      </c>
      <c r="C167" s="57">
        <f t="shared" si="26"/>
        <v>0</v>
      </c>
      <c r="D167" s="46">
        <v>0</v>
      </c>
      <c r="E167" s="46">
        <v>0</v>
      </c>
      <c r="F167" s="46">
        <v>0</v>
      </c>
      <c r="G167" s="46">
        <v>0</v>
      </c>
      <c r="H167" s="46">
        <v>0</v>
      </c>
      <c r="I167" s="46">
        <v>0</v>
      </c>
      <c r="J167" s="46">
        <v>0</v>
      </c>
      <c r="K167" s="46">
        <v>0</v>
      </c>
      <c r="L167" s="74" t="s">
        <v>388</v>
      </c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F167" s="18"/>
      <c r="AG167" s="18"/>
      <c r="AH167" s="18"/>
      <c r="AI167" s="18"/>
      <c r="AJ167" s="18"/>
      <c r="AK167" s="18"/>
      <c r="AL167" s="18"/>
      <c r="AM167" s="18"/>
      <c r="AN167" s="18"/>
      <c r="AO167" s="18"/>
      <c r="AP167" s="18"/>
      <c r="AQ167" s="18"/>
      <c r="AR167" s="18"/>
      <c r="AS167" s="18"/>
      <c r="AT167" s="18"/>
      <c r="AU167" s="18"/>
      <c r="AV167" s="18"/>
      <c r="AW167" s="18"/>
      <c r="AX167" s="18"/>
      <c r="AY167" s="18"/>
      <c r="AZ167" s="18"/>
      <c r="BA167" s="18"/>
      <c r="BB167" s="18"/>
      <c r="BC167" s="18"/>
      <c r="BD167" s="18"/>
      <c r="BE167" s="18"/>
      <c r="BF167" s="18"/>
      <c r="BG167" s="18"/>
      <c r="BH167" s="18"/>
      <c r="BI167" s="18"/>
      <c r="BJ167" s="18"/>
      <c r="BK167" s="18"/>
      <c r="BL167" s="18"/>
      <c r="BM167" s="18"/>
      <c r="BN167" s="18"/>
      <c r="BO167" s="18"/>
      <c r="BP167" s="18"/>
      <c r="BQ167" s="18"/>
      <c r="BR167" s="18"/>
      <c r="BS167" s="18"/>
      <c r="BT167" s="18"/>
      <c r="BU167" s="18"/>
      <c r="BV167" s="18"/>
      <c r="BW167" s="18"/>
      <c r="BX167" s="18"/>
      <c r="BY167" s="18"/>
      <c r="BZ167" s="18"/>
      <c r="CA167" s="18"/>
      <c r="CB167" s="18"/>
      <c r="CC167" s="18"/>
      <c r="CD167" s="18"/>
      <c r="CE167" s="18"/>
      <c r="CF167" s="18"/>
      <c r="CG167" s="18"/>
      <c r="CH167" s="18"/>
      <c r="CI167" s="18"/>
      <c r="CJ167" s="18"/>
      <c r="CK167" s="18"/>
      <c r="CL167" s="18"/>
      <c r="CM167" s="18"/>
      <c r="CN167" s="18"/>
      <c r="CO167" s="18"/>
      <c r="CP167" s="18"/>
      <c r="CQ167" s="18"/>
      <c r="CR167" s="18"/>
      <c r="CS167" s="18"/>
      <c r="CT167" s="18"/>
      <c r="CU167" s="18"/>
      <c r="CV167" s="18"/>
      <c r="CW167" s="18"/>
      <c r="CX167" s="18"/>
      <c r="CY167" s="18"/>
      <c r="CZ167" s="18"/>
      <c r="DA167" s="18"/>
      <c r="DB167" s="18"/>
      <c r="DC167" s="18"/>
      <c r="DD167" s="18"/>
      <c r="DE167" s="18"/>
      <c r="DF167" s="18"/>
      <c r="DG167" s="19"/>
    </row>
    <row r="168" spans="1:111" s="17" customFormat="1" ht="102.75" customHeight="1" x14ac:dyDescent="0.25">
      <c r="A168" s="75"/>
      <c r="B168" s="54" t="s">
        <v>333</v>
      </c>
      <c r="C168" s="57">
        <f t="shared" si="26"/>
        <v>0</v>
      </c>
      <c r="D168" s="46">
        <v>0</v>
      </c>
      <c r="E168" s="46">
        <v>0</v>
      </c>
      <c r="F168" s="46">
        <v>0</v>
      </c>
      <c r="G168" s="46">
        <v>0</v>
      </c>
      <c r="H168" s="46">
        <v>0</v>
      </c>
      <c r="I168" s="46">
        <v>0</v>
      </c>
      <c r="J168" s="46">
        <v>0</v>
      </c>
      <c r="K168" s="46">
        <v>0</v>
      </c>
      <c r="L168" s="74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F168" s="18"/>
      <c r="AG168" s="18"/>
      <c r="AH168" s="18"/>
      <c r="AI168" s="18"/>
      <c r="AJ168" s="18"/>
      <c r="AK168" s="18"/>
      <c r="AL168" s="18"/>
      <c r="AM168" s="18"/>
      <c r="AN168" s="18"/>
      <c r="AO168" s="18"/>
      <c r="AP168" s="18"/>
      <c r="AQ168" s="18"/>
      <c r="AR168" s="18"/>
      <c r="AS168" s="18"/>
      <c r="AT168" s="18"/>
      <c r="AU168" s="18"/>
      <c r="AV168" s="18"/>
      <c r="AW168" s="18"/>
      <c r="AX168" s="18"/>
      <c r="AY168" s="18"/>
      <c r="AZ168" s="18"/>
      <c r="BA168" s="18"/>
      <c r="BB168" s="18"/>
      <c r="BC168" s="18"/>
      <c r="BD168" s="18"/>
      <c r="BE168" s="18"/>
      <c r="BF168" s="18"/>
      <c r="BG168" s="18"/>
      <c r="BH168" s="18"/>
      <c r="BI168" s="18"/>
      <c r="BJ168" s="18"/>
      <c r="BK168" s="18"/>
      <c r="BL168" s="18"/>
      <c r="BM168" s="18"/>
      <c r="BN168" s="18"/>
      <c r="BO168" s="18"/>
      <c r="BP168" s="18"/>
      <c r="BQ168" s="18"/>
      <c r="BR168" s="18"/>
      <c r="BS168" s="18"/>
      <c r="BT168" s="18"/>
      <c r="BU168" s="18"/>
      <c r="BV168" s="18"/>
      <c r="BW168" s="18"/>
      <c r="BX168" s="18"/>
      <c r="BY168" s="18"/>
      <c r="BZ168" s="18"/>
      <c r="CA168" s="18"/>
      <c r="CB168" s="18"/>
      <c r="CC168" s="18"/>
      <c r="CD168" s="18"/>
      <c r="CE168" s="18"/>
      <c r="CF168" s="18"/>
      <c r="CG168" s="18"/>
      <c r="CH168" s="18"/>
      <c r="CI168" s="18"/>
      <c r="CJ168" s="18"/>
      <c r="CK168" s="18"/>
      <c r="CL168" s="18"/>
      <c r="CM168" s="18"/>
      <c r="CN168" s="18"/>
      <c r="CO168" s="18"/>
      <c r="CP168" s="18"/>
      <c r="CQ168" s="18"/>
      <c r="CR168" s="18"/>
      <c r="CS168" s="18"/>
      <c r="CT168" s="18"/>
      <c r="CU168" s="18"/>
      <c r="CV168" s="18"/>
      <c r="CW168" s="18"/>
      <c r="CX168" s="18"/>
      <c r="CY168" s="18"/>
      <c r="CZ168" s="18"/>
      <c r="DA168" s="18"/>
      <c r="DB168" s="18"/>
      <c r="DC168" s="18"/>
      <c r="DD168" s="18"/>
      <c r="DE168" s="18"/>
      <c r="DF168" s="18"/>
      <c r="DG168" s="19"/>
    </row>
    <row r="169" spans="1:111" s="17" customFormat="1" ht="72.75" customHeight="1" x14ac:dyDescent="0.25">
      <c r="A169" s="75"/>
      <c r="B169" s="53" t="s">
        <v>334</v>
      </c>
      <c r="C169" s="57">
        <f t="shared" si="26"/>
        <v>0</v>
      </c>
      <c r="D169" s="46">
        <v>0</v>
      </c>
      <c r="E169" s="46">
        <v>0</v>
      </c>
      <c r="F169" s="46">
        <v>0</v>
      </c>
      <c r="G169" s="46">
        <v>0</v>
      </c>
      <c r="H169" s="46">
        <v>0</v>
      </c>
      <c r="I169" s="46">
        <v>0</v>
      </c>
      <c r="J169" s="46">
        <v>0</v>
      </c>
      <c r="K169" s="46">
        <v>0</v>
      </c>
      <c r="L169" s="74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F169" s="18"/>
      <c r="AG169" s="18"/>
      <c r="AH169" s="18"/>
      <c r="AI169" s="18"/>
      <c r="AJ169" s="18"/>
      <c r="AK169" s="18"/>
      <c r="AL169" s="18"/>
      <c r="AM169" s="18"/>
      <c r="AN169" s="18"/>
      <c r="AO169" s="18"/>
      <c r="AP169" s="18"/>
      <c r="AQ169" s="18"/>
      <c r="AR169" s="18"/>
      <c r="AS169" s="18"/>
      <c r="AT169" s="18"/>
      <c r="AU169" s="18"/>
      <c r="AV169" s="18"/>
      <c r="AW169" s="18"/>
      <c r="AX169" s="18"/>
      <c r="AY169" s="18"/>
      <c r="AZ169" s="18"/>
      <c r="BA169" s="18"/>
      <c r="BB169" s="18"/>
      <c r="BC169" s="18"/>
      <c r="BD169" s="18"/>
      <c r="BE169" s="18"/>
      <c r="BF169" s="18"/>
      <c r="BG169" s="18"/>
      <c r="BH169" s="18"/>
      <c r="BI169" s="18"/>
      <c r="BJ169" s="18"/>
      <c r="BK169" s="18"/>
      <c r="BL169" s="18"/>
      <c r="BM169" s="18"/>
      <c r="BN169" s="18"/>
      <c r="BO169" s="18"/>
      <c r="BP169" s="18"/>
      <c r="BQ169" s="18"/>
      <c r="BR169" s="18"/>
      <c r="BS169" s="18"/>
      <c r="BT169" s="18"/>
      <c r="BU169" s="18"/>
      <c r="BV169" s="18"/>
      <c r="BW169" s="18"/>
      <c r="BX169" s="18"/>
      <c r="BY169" s="18"/>
      <c r="BZ169" s="18"/>
      <c r="CA169" s="18"/>
      <c r="CB169" s="18"/>
      <c r="CC169" s="18"/>
      <c r="CD169" s="18"/>
      <c r="CE169" s="18"/>
      <c r="CF169" s="18"/>
      <c r="CG169" s="18"/>
      <c r="CH169" s="18"/>
      <c r="CI169" s="18"/>
      <c r="CJ169" s="18"/>
      <c r="CK169" s="18"/>
      <c r="CL169" s="18"/>
      <c r="CM169" s="18"/>
      <c r="CN169" s="18"/>
      <c r="CO169" s="18"/>
      <c r="CP169" s="18"/>
      <c r="CQ169" s="18"/>
      <c r="CR169" s="18"/>
      <c r="CS169" s="18"/>
      <c r="CT169" s="18"/>
      <c r="CU169" s="18"/>
      <c r="CV169" s="18"/>
      <c r="CW169" s="18"/>
      <c r="CX169" s="18"/>
      <c r="CY169" s="18"/>
      <c r="CZ169" s="18"/>
      <c r="DA169" s="18"/>
      <c r="DB169" s="18"/>
      <c r="DC169" s="18"/>
      <c r="DD169" s="18"/>
      <c r="DE169" s="18"/>
      <c r="DF169" s="18"/>
      <c r="DG169" s="19"/>
    </row>
    <row r="170" spans="1:111" s="17" customFormat="1" ht="36" customHeight="1" x14ac:dyDescent="0.25">
      <c r="A170" s="75" t="s">
        <v>363</v>
      </c>
      <c r="B170" s="53" t="s">
        <v>335</v>
      </c>
      <c r="C170" s="57">
        <f t="shared" si="26"/>
        <v>0</v>
      </c>
      <c r="D170" s="46">
        <v>0</v>
      </c>
      <c r="E170" s="46">
        <v>0</v>
      </c>
      <c r="F170" s="46">
        <v>0</v>
      </c>
      <c r="G170" s="46">
        <v>0</v>
      </c>
      <c r="H170" s="46">
        <v>0</v>
      </c>
      <c r="I170" s="46">
        <v>0</v>
      </c>
      <c r="J170" s="46">
        <v>0</v>
      </c>
      <c r="K170" s="46">
        <v>0</v>
      </c>
      <c r="L170" s="74" t="s">
        <v>388</v>
      </c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18"/>
      <c r="AL170" s="18"/>
      <c r="AM170" s="18"/>
      <c r="AN170" s="18"/>
      <c r="AO170" s="18"/>
      <c r="AP170" s="18"/>
      <c r="AQ170" s="18"/>
      <c r="AR170" s="18"/>
      <c r="AS170" s="18"/>
      <c r="AT170" s="18"/>
      <c r="AU170" s="18"/>
      <c r="AV170" s="18"/>
      <c r="AW170" s="18"/>
      <c r="AX170" s="18"/>
      <c r="AY170" s="18"/>
      <c r="AZ170" s="18"/>
      <c r="BA170" s="18"/>
      <c r="BB170" s="18"/>
      <c r="BC170" s="18"/>
      <c r="BD170" s="18"/>
      <c r="BE170" s="18"/>
      <c r="BF170" s="18"/>
      <c r="BG170" s="18"/>
      <c r="BH170" s="18"/>
      <c r="BI170" s="18"/>
      <c r="BJ170" s="18"/>
      <c r="BK170" s="18"/>
      <c r="BL170" s="18"/>
      <c r="BM170" s="18"/>
      <c r="BN170" s="18"/>
      <c r="BO170" s="18"/>
      <c r="BP170" s="18"/>
      <c r="BQ170" s="18"/>
      <c r="BR170" s="18"/>
      <c r="BS170" s="18"/>
      <c r="BT170" s="18"/>
      <c r="BU170" s="18"/>
      <c r="BV170" s="18"/>
      <c r="BW170" s="18"/>
      <c r="BX170" s="18"/>
      <c r="BY170" s="18"/>
      <c r="BZ170" s="18"/>
      <c r="CA170" s="18"/>
      <c r="CB170" s="18"/>
      <c r="CC170" s="18"/>
      <c r="CD170" s="18"/>
      <c r="CE170" s="18"/>
      <c r="CF170" s="18"/>
      <c r="CG170" s="18"/>
      <c r="CH170" s="18"/>
      <c r="CI170" s="18"/>
      <c r="CJ170" s="18"/>
      <c r="CK170" s="18"/>
      <c r="CL170" s="18"/>
      <c r="CM170" s="18"/>
      <c r="CN170" s="18"/>
      <c r="CO170" s="18"/>
      <c r="CP170" s="18"/>
      <c r="CQ170" s="18"/>
      <c r="CR170" s="18"/>
      <c r="CS170" s="18"/>
      <c r="CT170" s="18"/>
      <c r="CU170" s="18"/>
      <c r="CV170" s="18"/>
      <c r="CW170" s="18"/>
      <c r="CX170" s="18"/>
      <c r="CY170" s="18"/>
      <c r="CZ170" s="18"/>
      <c r="DA170" s="18"/>
      <c r="DB170" s="18"/>
      <c r="DC170" s="18"/>
      <c r="DD170" s="18"/>
      <c r="DE170" s="18"/>
      <c r="DF170" s="18"/>
      <c r="DG170" s="19"/>
    </row>
    <row r="171" spans="1:111" s="17" customFormat="1" ht="109.5" customHeight="1" x14ac:dyDescent="0.25">
      <c r="A171" s="75"/>
      <c r="B171" s="54" t="s">
        <v>333</v>
      </c>
      <c r="C171" s="57">
        <f t="shared" si="26"/>
        <v>0</v>
      </c>
      <c r="D171" s="46">
        <v>0</v>
      </c>
      <c r="E171" s="46">
        <v>0</v>
      </c>
      <c r="F171" s="46">
        <v>0</v>
      </c>
      <c r="G171" s="46">
        <v>0</v>
      </c>
      <c r="H171" s="46">
        <v>0</v>
      </c>
      <c r="I171" s="46">
        <v>0</v>
      </c>
      <c r="J171" s="46">
        <v>0</v>
      </c>
      <c r="K171" s="46">
        <v>0</v>
      </c>
      <c r="L171" s="74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F171" s="18"/>
      <c r="AG171" s="18"/>
      <c r="AH171" s="18"/>
      <c r="AI171" s="18"/>
      <c r="AJ171" s="18"/>
      <c r="AK171" s="18"/>
      <c r="AL171" s="18"/>
      <c r="AM171" s="18"/>
      <c r="AN171" s="18"/>
      <c r="AO171" s="18"/>
      <c r="AP171" s="18"/>
      <c r="AQ171" s="18"/>
      <c r="AR171" s="18"/>
      <c r="AS171" s="18"/>
      <c r="AT171" s="18"/>
      <c r="AU171" s="18"/>
      <c r="AV171" s="18"/>
      <c r="AW171" s="18"/>
      <c r="AX171" s="18"/>
      <c r="AY171" s="18"/>
      <c r="AZ171" s="18"/>
      <c r="BA171" s="18"/>
      <c r="BB171" s="18"/>
      <c r="BC171" s="18"/>
      <c r="BD171" s="18"/>
      <c r="BE171" s="18"/>
      <c r="BF171" s="18"/>
      <c r="BG171" s="18"/>
      <c r="BH171" s="18"/>
      <c r="BI171" s="18"/>
      <c r="BJ171" s="18"/>
      <c r="BK171" s="18"/>
      <c r="BL171" s="18"/>
      <c r="BM171" s="18"/>
      <c r="BN171" s="18"/>
      <c r="BO171" s="18"/>
      <c r="BP171" s="18"/>
      <c r="BQ171" s="18"/>
      <c r="BR171" s="18"/>
      <c r="BS171" s="18"/>
      <c r="BT171" s="18"/>
      <c r="BU171" s="18"/>
      <c r="BV171" s="18"/>
      <c r="BW171" s="18"/>
      <c r="BX171" s="18"/>
      <c r="BY171" s="18"/>
      <c r="BZ171" s="18"/>
      <c r="CA171" s="18"/>
      <c r="CB171" s="18"/>
      <c r="CC171" s="18"/>
      <c r="CD171" s="18"/>
      <c r="CE171" s="18"/>
      <c r="CF171" s="18"/>
      <c r="CG171" s="18"/>
      <c r="CH171" s="18"/>
      <c r="CI171" s="18"/>
      <c r="CJ171" s="18"/>
      <c r="CK171" s="18"/>
      <c r="CL171" s="18"/>
      <c r="CM171" s="18"/>
      <c r="CN171" s="18"/>
      <c r="CO171" s="18"/>
      <c r="CP171" s="18"/>
      <c r="CQ171" s="18"/>
      <c r="CR171" s="18"/>
      <c r="CS171" s="18"/>
      <c r="CT171" s="18"/>
      <c r="CU171" s="18"/>
      <c r="CV171" s="18"/>
      <c r="CW171" s="18"/>
      <c r="CX171" s="18"/>
      <c r="CY171" s="18"/>
      <c r="CZ171" s="18"/>
      <c r="DA171" s="18"/>
      <c r="DB171" s="18"/>
      <c r="DC171" s="18"/>
      <c r="DD171" s="18"/>
      <c r="DE171" s="18"/>
      <c r="DF171" s="18"/>
      <c r="DG171" s="19"/>
    </row>
    <row r="172" spans="1:111" s="17" customFormat="1" ht="72.75" customHeight="1" x14ac:dyDescent="0.25">
      <c r="A172" s="75"/>
      <c r="B172" s="53" t="s">
        <v>334</v>
      </c>
      <c r="C172" s="57">
        <f t="shared" si="26"/>
        <v>0</v>
      </c>
      <c r="D172" s="46">
        <v>0</v>
      </c>
      <c r="E172" s="46">
        <v>0</v>
      </c>
      <c r="F172" s="46">
        <v>0</v>
      </c>
      <c r="G172" s="46">
        <v>0</v>
      </c>
      <c r="H172" s="46">
        <v>0</v>
      </c>
      <c r="I172" s="46">
        <v>0</v>
      </c>
      <c r="J172" s="46">
        <v>0</v>
      </c>
      <c r="K172" s="46">
        <v>0</v>
      </c>
      <c r="L172" s="74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  <c r="AH172" s="18"/>
      <c r="AI172" s="18"/>
      <c r="AJ172" s="18"/>
      <c r="AK172" s="18"/>
      <c r="AL172" s="18"/>
      <c r="AM172" s="18"/>
      <c r="AN172" s="18"/>
      <c r="AO172" s="18"/>
      <c r="AP172" s="18"/>
      <c r="AQ172" s="18"/>
      <c r="AR172" s="18"/>
      <c r="AS172" s="18"/>
      <c r="AT172" s="18"/>
      <c r="AU172" s="18"/>
      <c r="AV172" s="18"/>
      <c r="AW172" s="18"/>
      <c r="AX172" s="18"/>
      <c r="AY172" s="18"/>
      <c r="AZ172" s="18"/>
      <c r="BA172" s="18"/>
      <c r="BB172" s="18"/>
      <c r="BC172" s="18"/>
      <c r="BD172" s="18"/>
      <c r="BE172" s="18"/>
      <c r="BF172" s="18"/>
      <c r="BG172" s="18"/>
      <c r="BH172" s="18"/>
      <c r="BI172" s="18"/>
      <c r="BJ172" s="18"/>
      <c r="BK172" s="18"/>
      <c r="BL172" s="18"/>
      <c r="BM172" s="18"/>
      <c r="BN172" s="18"/>
      <c r="BO172" s="18"/>
      <c r="BP172" s="18"/>
      <c r="BQ172" s="18"/>
      <c r="BR172" s="18"/>
      <c r="BS172" s="18"/>
      <c r="BT172" s="18"/>
      <c r="BU172" s="18"/>
      <c r="BV172" s="18"/>
      <c r="BW172" s="18"/>
      <c r="BX172" s="18"/>
      <c r="BY172" s="18"/>
      <c r="BZ172" s="18"/>
      <c r="CA172" s="18"/>
      <c r="CB172" s="18"/>
      <c r="CC172" s="18"/>
      <c r="CD172" s="18"/>
      <c r="CE172" s="18"/>
      <c r="CF172" s="18"/>
      <c r="CG172" s="18"/>
      <c r="CH172" s="18"/>
      <c r="CI172" s="18"/>
      <c r="CJ172" s="18"/>
      <c r="CK172" s="18"/>
      <c r="CL172" s="18"/>
      <c r="CM172" s="18"/>
      <c r="CN172" s="18"/>
      <c r="CO172" s="18"/>
      <c r="CP172" s="18"/>
      <c r="CQ172" s="18"/>
      <c r="CR172" s="18"/>
      <c r="CS172" s="18"/>
      <c r="CT172" s="18"/>
      <c r="CU172" s="18"/>
      <c r="CV172" s="18"/>
      <c r="CW172" s="18"/>
      <c r="CX172" s="18"/>
      <c r="CY172" s="18"/>
      <c r="CZ172" s="18"/>
      <c r="DA172" s="18"/>
      <c r="DB172" s="18"/>
      <c r="DC172" s="18"/>
      <c r="DD172" s="18"/>
      <c r="DE172" s="18"/>
      <c r="DF172" s="18"/>
      <c r="DG172" s="19"/>
    </row>
    <row r="173" spans="1:111" s="17" customFormat="1" ht="45" customHeight="1" x14ac:dyDescent="0.25">
      <c r="A173" s="75" t="s">
        <v>364</v>
      </c>
      <c r="B173" s="53" t="s">
        <v>335</v>
      </c>
      <c r="C173" s="57">
        <f t="shared" si="26"/>
        <v>0</v>
      </c>
      <c r="D173" s="46">
        <v>0</v>
      </c>
      <c r="E173" s="46">
        <v>0</v>
      </c>
      <c r="F173" s="46">
        <v>0</v>
      </c>
      <c r="G173" s="46">
        <v>0</v>
      </c>
      <c r="H173" s="46">
        <v>0</v>
      </c>
      <c r="I173" s="46">
        <v>0</v>
      </c>
      <c r="J173" s="46">
        <v>0</v>
      </c>
      <c r="K173" s="46">
        <v>0</v>
      </c>
      <c r="L173" s="68" t="s">
        <v>388</v>
      </c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F173" s="18"/>
      <c r="AG173" s="18"/>
      <c r="AH173" s="18"/>
      <c r="AI173" s="18"/>
      <c r="AJ173" s="18"/>
      <c r="AK173" s="18"/>
      <c r="AL173" s="18"/>
      <c r="AM173" s="18"/>
      <c r="AN173" s="18"/>
      <c r="AO173" s="18"/>
      <c r="AP173" s="18"/>
      <c r="AQ173" s="18"/>
      <c r="AR173" s="18"/>
      <c r="AS173" s="18"/>
      <c r="AT173" s="18"/>
      <c r="AU173" s="18"/>
      <c r="AV173" s="18"/>
      <c r="AW173" s="18"/>
      <c r="AX173" s="18"/>
      <c r="AY173" s="18"/>
      <c r="AZ173" s="18"/>
      <c r="BA173" s="18"/>
      <c r="BB173" s="18"/>
      <c r="BC173" s="18"/>
      <c r="BD173" s="18"/>
      <c r="BE173" s="18"/>
      <c r="BF173" s="18"/>
      <c r="BG173" s="18"/>
      <c r="BH173" s="18"/>
      <c r="BI173" s="18"/>
      <c r="BJ173" s="18"/>
      <c r="BK173" s="18"/>
      <c r="BL173" s="18"/>
      <c r="BM173" s="18"/>
      <c r="BN173" s="18"/>
      <c r="BO173" s="18"/>
      <c r="BP173" s="18"/>
      <c r="BQ173" s="18"/>
      <c r="BR173" s="18"/>
      <c r="BS173" s="18"/>
      <c r="BT173" s="18"/>
      <c r="BU173" s="18"/>
      <c r="BV173" s="18"/>
      <c r="BW173" s="18"/>
      <c r="BX173" s="18"/>
      <c r="BY173" s="18"/>
      <c r="BZ173" s="18"/>
      <c r="CA173" s="18"/>
      <c r="CB173" s="18"/>
      <c r="CC173" s="18"/>
      <c r="CD173" s="18"/>
      <c r="CE173" s="18"/>
      <c r="CF173" s="18"/>
      <c r="CG173" s="18"/>
      <c r="CH173" s="18"/>
      <c r="CI173" s="18"/>
      <c r="CJ173" s="18"/>
      <c r="CK173" s="18"/>
      <c r="CL173" s="18"/>
      <c r="CM173" s="18"/>
      <c r="CN173" s="18"/>
      <c r="CO173" s="18"/>
      <c r="CP173" s="18"/>
      <c r="CQ173" s="18"/>
      <c r="CR173" s="18"/>
      <c r="CS173" s="18"/>
      <c r="CT173" s="18"/>
      <c r="CU173" s="18"/>
      <c r="CV173" s="18"/>
      <c r="CW173" s="18"/>
      <c r="CX173" s="18"/>
      <c r="CY173" s="18"/>
      <c r="CZ173" s="18"/>
      <c r="DA173" s="18"/>
      <c r="DB173" s="18"/>
      <c r="DC173" s="18"/>
      <c r="DD173" s="18"/>
      <c r="DE173" s="18"/>
      <c r="DF173" s="18"/>
      <c r="DG173" s="19"/>
    </row>
    <row r="174" spans="1:111" s="17" customFormat="1" ht="108" customHeight="1" x14ac:dyDescent="0.25">
      <c r="A174" s="75"/>
      <c r="B174" s="54" t="s">
        <v>333</v>
      </c>
      <c r="C174" s="57">
        <f t="shared" si="26"/>
        <v>0</v>
      </c>
      <c r="D174" s="46">
        <v>0</v>
      </c>
      <c r="E174" s="46">
        <v>0</v>
      </c>
      <c r="F174" s="46">
        <v>0</v>
      </c>
      <c r="G174" s="46">
        <v>0</v>
      </c>
      <c r="H174" s="46">
        <v>0</v>
      </c>
      <c r="I174" s="46">
        <v>0</v>
      </c>
      <c r="J174" s="46">
        <v>0</v>
      </c>
      <c r="K174" s="46">
        <v>0</v>
      </c>
      <c r="L174" s="69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F174" s="18"/>
      <c r="AG174" s="18"/>
      <c r="AH174" s="18"/>
      <c r="AI174" s="18"/>
      <c r="AJ174" s="18"/>
      <c r="AK174" s="18"/>
      <c r="AL174" s="18"/>
      <c r="AM174" s="18"/>
      <c r="AN174" s="18"/>
      <c r="AO174" s="18"/>
      <c r="AP174" s="18"/>
      <c r="AQ174" s="18"/>
      <c r="AR174" s="18"/>
      <c r="AS174" s="18"/>
      <c r="AT174" s="18"/>
      <c r="AU174" s="18"/>
      <c r="AV174" s="18"/>
      <c r="AW174" s="18"/>
      <c r="AX174" s="18"/>
      <c r="AY174" s="18"/>
      <c r="AZ174" s="18"/>
      <c r="BA174" s="18"/>
      <c r="BB174" s="18"/>
      <c r="BC174" s="18"/>
      <c r="BD174" s="18"/>
      <c r="BE174" s="18"/>
      <c r="BF174" s="18"/>
      <c r="BG174" s="18"/>
      <c r="BH174" s="18"/>
      <c r="BI174" s="18"/>
      <c r="BJ174" s="18"/>
      <c r="BK174" s="18"/>
      <c r="BL174" s="18"/>
      <c r="BM174" s="18"/>
      <c r="BN174" s="18"/>
      <c r="BO174" s="18"/>
      <c r="BP174" s="18"/>
      <c r="BQ174" s="18"/>
      <c r="BR174" s="18"/>
      <c r="BS174" s="18"/>
      <c r="BT174" s="18"/>
      <c r="BU174" s="18"/>
      <c r="BV174" s="18"/>
      <c r="BW174" s="18"/>
      <c r="BX174" s="18"/>
      <c r="BY174" s="18"/>
      <c r="BZ174" s="18"/>
      <c r="CA174" s="18"/>
      <c r="CB174" s="18"/>
      <c r="CC174" s="18"/>
      <c r="CD174" s="18"/>
      <c r="CE174" s="18"/>
      <c r="CF174" s="18"/>
      <c r="CG174" s="18"/>
      <c r="CH174" s="18"/>
      <c r="CI174" s="18"/>
      <c r="CJ174" s="18"/>
      <c r="CK174" s="18"/>
      <c r="CL174" s="18"/>
      <c r="CM174" s="18"/>
      <c r="CN174" s="18"/>
      <c r="CO174" s="18"/>
      <c r="CP174" s="18"/>
      <c r="CQ174" s="18"/>
      <c r="CR174" s="18"/>
      <c r="CS174" s="18"/>
      <c r="CT174" s="18"/>
      <c r="CU174" s="18"/>
      <c r="CV174" s="18"/>
      <c r="CW174" s="18"/>
      <c r="CX174" s="18"/>
      <c r="CY174" s="18"/>
      <c r="CZ174" s="18"/>
      <c r="DA174" s="18"/>
      <c r="DB174" s="18"/>
      <c r="DC174" s="18"/>
      <c r="DD174" s="18"/>
      <c r="DE174" s="18"/>
      <c r="DF174" s="18"/>
      <c r="DG174" s="19"/>
    </row>
    <row r="175" spans="1:111" s="17" customFormat="1" ht="191.25" customHeight="1" x14ac:dyDescent="0.25">
      <c r="A175" s="75"/>
      <c r="B175" s="53" t="s">
        <v>334</v>
      </c>
      <c r="C175" s="57">
        <f t="shared" si="26"/>
        <v>0</v>
      </c>
      <c r="D175" s="46">
        <v>0</v>
      </c>
      <c r="E175" s="46">
        <v>0</v>
      </c>
      <c r="F175" s="46">
        <v>0</v>
      </c>
      <c r="G175" s="46">
        <v>0</v>
      </c>
      <c r="H175" s="46">
        <v>0</v>
      </c>
      <c r="I175" s="46">
        <v>0</v>
      </c>
      <c r="J175" s="46">
        <v>0</v>
      </c>
      <c r="K175" s="46">
        <v>0</v>
      </c>
      <c r="L175" s="70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  <c r="AH175" s="18"/>
      <c r="AI175" s="18"/>
      <c r="AJ175" s="18"/>
      <c r="AK175" s="18"/>
      <c r="AL175" s="18"/>
      <c r="AM175" s="18"/>
      <c r="AN175" s="18"/>
      <c r="AO175" s="18"/>
      <c r="AP175" s="18"/>
      <c r="AQ175" s="18"/>
      <c r="AR175" s="18"/>
      <c r="AS175" s="18"/>
      <c r="AT175" s="18"/>
      <c r="AU175" s="18"/>
      <c r="AV175" s="18"/>
      <c r="AW175" s="18"/>
      <c r="AX175" s="18"/>
      <c r="AY175" s="18"/>
      <c r="AZ175" s="18"/>
      <c r="BA175" s="18"/>
      <c r="BB175" s="18"/>
      <c r="BC175" s="18"/>
      <c r="BD175" s="18"/>
      <c r="BE175" s="18"/>
      <c r="BF175" s="18"/>
      <c r="BG175" s="18"/>
      <c r="BH175" s="18"/>
      <c r="BI175" s="18"/>
      <c r="BJ175" s="18"/>
      <c r="BK175" s="18"/>
      <c r="BL175" s="18"/>
      <c r="BM175" s="18"/>
      <c r="BN175" s="18"/>
      <c r="BO175" s="18"/>
      <c r="BP175" s="18"/>
      <c r="BQ175" s="18"/>
      <c r="BR175" s="18"/>
      <c r="BS175" s="18"/>
      <c r="BT175" s="18"/>
      <c r="BU175" s="18"/>
      <c r="BV175" s="18"/>
      <c r="BW175" s="18"/>
      <c r="BX175" s="18"/>
      <c r="BY175" s="18"/>
      <c r="BZ175" s="18"/>
      <c r="CA175" s="18"/>
      <c r="CB175" s="18"/>
      <c r="CC175" s="18"/>
      <c r="CD175" s="18"/>
      <c r="CE175" s="18"/>
      <c r="CF175" s="18"/>
      <c r="CG175" s="18"/>
      <c r="CH175" s="18"/>
      <c r="CI175" s="18"/>
      <c r="CJ175" s="18"/>
      <c r="CK175" s="18"/>
      <c r="CL175" s="18"/>
      <c r="CM175" s="18"/>
      <c r="CN175" s="18"/>
      <c r="CO175" s="18"/>
      <c r="CP175" s="18"/>
      <c r="CQ175" s="18"/>
      <c r="CR175" s="18"/>
      <c r="CS175" s="18"/>
      <c r="CT175" s="18"/>
      <c r="CU175" s="18"/>
      <c r="CV175" s="18"/>
      <c r="CW175" s="18"/>
      <c r="CX175" s="18"/>
      <c r="CY175" s="18"/>
      <c r="CZ175" s="18"/>
      <c r="DA175" s="18"/>
      <c r="DB175" s="18"/>
      <c r="DC175" s="18"/>
      <c r="DD175" s="18"/>
      <c r="DE175" s="18"/>
      <c r="DF175" s="18"/>
      <c r="DG175" s="19"/>
    </row>
    <row r="176" spans="1:111" s="17" customFormat="1" ht="44.25" customHeight="1" x14ac:dyDescent="0.25">
      <c r="A176" s="71" t="s">
        <v>379</v>
      </c>
      <c r="B176" s="53" t="s">
        <v>335</v>
      </c>
      <c r="C176" s="57">
        <f t="shared" si="26"/>
        <v>0</v>
      </c>
      <c r="D176" s="46">
        <v>0</v>
      </c>
      <c r="E176" s="46">
        <v>0</v>
      </c>
      <c r="F176" s="46">
        <v>0</v>
      </c>
      <c r="G176" s="46">
        <v>0</v>
      </c>
      <c r="H176" s="46">
        <v>0</v>
      </c>
      <c r="I176" s="46">
        <v>0</v>
      </c>
      <c r="J176" s="46">
        <v>0</v>
      </c>
      <c r="K176" s="46">
        <v>0</v>
      </c>
      <c r="L176" s="68" t="s">
        <v>388</v>
      </c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  <c r="AS176" s="18"/>
      <c r="AT176" s="18"/>
      <c r="AU176" s="18"/>
      <c r="AV176" s="18"/>
      <c r="AW176" s="18"/>
      <c r="AX176" s="18"/>
      <c r="AY176" s="18"/>
      <c r="AZ176" s="18"/>
      <c r="BA176" s="18"/>
      <c r="BB176" s="18"/>
      <c r="BC176" s="18"/>
      <c r="BD176" s="18"/>
      <c r="BE176" s="18"/>
      <c r="BF176" s="18"/>
      <c r="BG176" s="18"/>
      <c r="BH176" s="18"/>
      <c r="BI176" s="18"/>
      <c r="BJ176" s="18"/>
      <c r="BK176" s="18"/>
      <c r="BL176" s="18"/>
      <c r="BM176" s="18"/>
      <c r="BN176" s="18"/>
      <c r="BO176" s="18"/>
      <c r="BP176" s="18"/>
      <c r="BQ176" s="18"/>
      <c r="BR176" s="18"/>
      <c r="BS176" s="18"/>
      <c r="BT176" s="18"/>
      <c r="BU176" s="18"/>
      <c r="BV176" s="18"/>
      <c r="BW176" s="18"/>
      <c r="BX176" s="18"/>
      <c r="BY176" s="18"/>
      <c r="BZ176" s="18"/>
      <c r="CA176" s="18"/>
      <c r="CB176" s="18"/>
      <c r="CC176" s="18"/>
      <c r="CD176" s="18"/>
      <c r="CE176" s="18"/>
      <c r="CF176" s="18"/>
      <c r="CG176" s="18"/>
      <c r="CH176" s="18"/>
      <c r="CI176" s="18"/>
      <c r="CJ176" s="18"/>
      <c r="CK176" s="18"/>
      <c r="CL176" s="18"/>
      <c r="CM176" s="18"/>
      <c r="CN176" s="18"/>
      <c r="CO176" s="18"/>
      <c r="CP176" s="18"/>
      <c r="CQ176" s="18"/>
      <c r="CR176" s="18"/>
      <c r="CS176" s="18"/>
      <c r="CT176" s="18"/>
      <c r="CU176" s="18"/>
      <c r="CV176" s="18"/>
      <c r="CW176" s="18"/>
      <c r="CX176" s="18"/>
      <c r="CY176" s="18"/>
      <c r="CZ176" s="18"/>
      <c r="DA176" s="18"/>
      <c r="DB176" s="18"/>
      <c r="DC176" s="18"/>
      <c r="DD176" s="18"/>
      <c r="DE176" s="18"/>
      <c r="DF176" s="18"/>
      <c r="DG176" s="19"/>
    </row>
    <row r="177" spans="1:111" s="17" customFormat="1" ht="111" customHeight="1" x14ac:dyDescent="0.25">
      <c r="A177" s="77"/>
      <c r="B177" s="53" t="s">
        <v>333</v>
      </c>
      <c r="C177" s="57">
        <f t="shared" si="26"/>
        <v>0</v>
      </c>
      <c r="D177" s="46">
        <v>0</v>
      </c>
      <c r="E177" s="46">
        <v>0</v>
      </c>
      <c r="F177" s="46">
        <v>0</v>
      </c>
      <c r="G177" s="46">
        <v>0</v>
      </c>
      <c r="H177" s="46">
        <v>0</v>
      </c>
      <c r="I177" s="46">
        <v>0</v>
      </c>
      <c r="J177" s="46">
        <v>0</v>
      </c>
      <c r="K177" s="46">
        <v>0</v>
      </c>
      <c r="L177" s="77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F177" s="18"/>
      <c r="AG177" s="18"/>
      <c r="AH177" s="18"/>
      <c r="AI177" s="18"/>
      <c r="AJ177" s="18"/>
      <c r="AK177" s="18"/>
      <c r="AL177" s="18"/>
      <c r="AM177" s="18"/>
      <c r="AN177" s="18"/>
      <c r="AO177" s="18"/>
      <c r="AP177" s="18"/>
      <c r="AQ177" s="18"/>
      <c r="AR177" s="18"/>
      <c r="AS177" s="18"/>
      <c r="AT177" s="18"/>
      <c r="AU177" s="18"/>
      <c r="AV177" s="18"/>
      <c r="AW177" s="18"/>
      <c r="AX177" s="18"/>
      <c r="AY177" s="18"/>
      <c r="AZ177" s="18"/>
      <c r="BA177" s="18"/>
      <c r="BB177" s="18"/>
      <c r="BC177" s="18"/>
      <c r="BD177" s="18"/>
      <c r="BE177" s="18"/>
      <c r="BF177" s="18"/>
      <c r="BG177" s="18"/>
      <c r="BH177" s="18"/>
      <c r="BI177" s="18"/>
      <c r="BJ177" s="18"/>
      <c r="BK177" s="18"/>
      <c r="BL177" s="18"/>
      <c r="BM177" s="18"/>
      <c r="BN177" s="18"/>
      <c r="BO177" s="18"/>
      <c r="BP177" s="18"/>
      <c r="BQ177" s="18"/>
      <c r="BR177" s="18"/>
      <c r="BS177" s="18"/>
      <c r="BT177" s="18"/>
      <c r="BU177" s="18"/>
      <c r="BV177" s="18"/>
      <c r="BW177" s="18"/>
      <c r="BX177" s="18"/>
      <c r="BY177" s="18"/>
      <c r="BZ177" s="18"/>
      <c r="CA177" s="18"/>
      <c r="CB177" s="18"/>
      <c r="CC177" s="18"/>
      <c r="CD177" s="18"/>
      <c r="CE177" s="18"/>
      <c r="CF177" s="18"/>
      <c r="CG177" s="18"/>
      <c r="CH177" s="18"/>
      <c r="CI177" s="18"/>
      <c r="CJ177" s="18"/>
      <c r="CK177" s="18"/>
      <c r="CL177" s="18"/>
      <c r="CM177" s="18"/>
      <c r="CN177" s="18"/>
      <c r="CO177" s="18"/>
      <c r="CP177" s="18"/>
      <c r="CQ177" s="18"/>
      <c r="CR177" s="18"/>
      <c r="CS177" s="18"/>
      <c r="CT177" s="18"/>
      <c r="CU177" s="18"/>
      <c r="CV177" s="18"/>
      <c r="CW177" s="18"/>
      <c r="CX177" s="18"/>
      <c r="CY177" s="18"/>
      <c r="CZ177" s="18"/>
      <c r="DA177" s="18"/>
      <c r="DB177" s="18"/>
      <c r="DC177" s="18"/>
      <c r="DD177" s="18"/>
      <c r="DE177" s="18"/>
      <c r="DF177" s="18"/>
      <c r="DG177" s="19"/>
    </row>
    <row r="178" spans="1:111" s="17" customFormat="1" ht="160.5" customHeight="1" x14ac:dyDescent="0.25">
      <c r="A178" s="78"/>
      <c r="B178" s="53" t="s">
        <v>334</v>
      </c>
      <c r="C178" s="57">
        <f t="shared" si="26"/>
        <v>0</v>
      </c>
      <c r="D178" s="46">
        <v>0</v>
      </c>
      <c r="E178" s="46">
        <v>0</v>
      </c>
      <c r="F178" s="46">
        <v>0</v>
      </c>
      <c r="G178" s="46">
        <v>0</v>
      </c>
      <c r="H178" s="46">
        <v>0</v>
      </c>
      <c r="I178" s="46">
        <v>0</v>
      </c>
      <c r="J178" s="46">
        <v>0</v>
      </c>
      <c r="K178" s="46">
        <v>0</v>
      </c>
      <c r="L178" s="7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  <c r="AH178" s="18"/>
      <c r="AI178" s="18"/>
      <c r="AJ178" s="18"/>
      <c r="AK178" s="18"/>
      <c r="AL178" s="18"/>
      <c r="AM178" s="18"/>
      <c r="AN178" s="18"/>
      <c r="AO178" s="18"/>
      <c r="AP178" s="18"/>
      <c r="AQ178" s="18"/>
      <c r="AR178" s="18"/>
      <c r="AS178" s="18"/>
      <c r="AT178" s="18"/>
      <c r="AU178" s="18"/>
      <c r="AV178" s="18"/>
      <c r="AW178" s="18"/>
      <c r="AX178" s="18"/>
      <c r="AY178" s="18"/>
      <c r="AZ178" s="18"/>
      <c r="BA178" s="18"/>
      <c r="BB178" s="18"/>
      <c r="BC178" s="18"/>
      <c r="BD178" s="18"/>
      <c r="BE178" s="18"/>
      <c r="BF178" s="18"/>
      <c r="BG178" s="18"/>
      <c r="BH178" s="18"/>
      <c r="BI178" s="18"/>
      <c r="BJ178" s="18"/>
      <c r="BK178" s="18"/>
      <c r="BL178" s="18"/>
      <c r="BM178" s="18"/>
      <c r="BN178" s="18"/>
      <c r="BO178" s="18"/>
      <c r="BP178" s="18"/>
      <c r="BQ178" s="18"/>
      <c r="BR178" s="18"/>
      <c r="BS178" s="18"/>
      <c r="BT178" s="18"/>
      <c r="BU178" s="18"/>
      <c r="BV178" s="18"/>
      <c r="BW178" s="18"/>
      <c r="BX178" s="18"/>
      <c r="BY178" s="18"/>
      <c r="BZ178" s="18"/>
      <c r="CA178" s="18"/>
      <c r="CB178" s="18"/>
      <c r="CC178" s="18"/>
      <c r="CD178" s="18"/>
      <c r="CE178" s="18"/>
      <c r="CF178" s="18"/>
      <c r="CG178" s="18"/>
      <c r="CH178" s="18"/>
      <c r="CI178" s="18"/>
      <c r="CJ178" s="18"/>
      <c r="CK178" s="18"/>
      <c r="CL178" s="18"/>
      <c r="CM178" s="18"/>
      <c r="CN178" s="18"/>
      <c r="CO178" s="18"/>
      <c r="CP178" s="18"/>
      <c r="CQ178" s="18"/>
      <c r="CR178" s="18"/>
      <c r="CS178" s="18"/>
      <c r="CT178" s="18"/>
      <c r="CU178" s="18"/>
      <c r="CV178" s="18"/>
      <c r="CW178" s="18"/>
      <c r="CX178" s="18"/>
      <c r="CY178" s="18"/>
      <c r="CZ178" s="18"/>
      <c r="DA178" s="18"/>
      <c r="DB178" s="18"/>
      <c r="DC178" s="18"/>
      <c r="DD178" s="18"/>
      <c r="DE178" s="18"/>
      <c r="DF178" s="18"/>
      <c r="DG178" s="19"/>
    </row>
    <row r="179" spans="1:111" s="17" customFormat="1" ht="47.25" customHeight="1" x14ac:dyDescent="0.25">
      <c r="A179" s="75" t="s">
        <v>399</v>
      </c>
      <c r="B179" s="53" t="s">
        <v>335</v>
      </c>
      <c r="C179" s="57">
        <f t="shared" si="26"/>
        <v>0</v>
      </c>
      <c r="D179" s="46">
        <v>0</v>
      </c>
      <c r="E179" s="46">
        <v>0</v>
      </c>
      <c r="F179" s="46">
        <v>0</v>
      </c>
      <c r="G179" s="46">
        <v>0</v>
      </c>
      <c r="H179" s="46">
        <v>0</v>
      </c>
      <c r="I179" s="46">
        <v>0</v>
      </c>
      <c r="J179" s="46">
        <v>0</v>
      </c>
      <c r="K179" s="46">
        <v>0</v>
      </c>
      <c r="L179" s="68" t="s">
        <v>382</v>
      </c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F179" s="18"/>
      <c r="AG179" s="18"/>
      <c r="AH179" s="18"/>
      <c r="AI179" s="18"/>
      <c r="AJ179" s="18"/>
      <c r="AK179" s="18"/>
      <c r="AL179" s="18"/>
      <c r="AM179" s="18"/>
      <c r="AN179" s="18"/>
      <c r="AO179" s="18"/>
      <c r="AP179" s="18"/>
      <c r="AQ179" s="18"/>
      <c r="AR179" s="18"/>
      <c r="AS179" s="18"/>
      <c r="AT179" s="18"/>
      <c r="AU179" s="18"/>
      <c r="AV179" s="18"/>
      <c r="AW179" s="18"/>
      <c r="AX179" s="18"/>
      <c r="AY179" s="18"/>
      <c r="AZ179" s="18"/>
      <c r="BA179" s="18"/>
      <c r="BB179" s="18"/>
      <c r="BC179" s="18"/>
      <c r="BD179" s="18"/>
      <c r="BE179" s="18"/>
      <c r="BF179" s="18"/>
      <c r="BG179" s="18"/>
      <c r="BH179" s="18"/>
      <c r="BI179" s="18"/>
      <c r="BJ179" s="18"/>
      <c r="BK179" s="18"/>
      <c r="BL179" s="18"/>
      <c r="BM179" s="18"/>
      <c r="BN179" s="18"/>
      <c r="BO179" s="18"/>
      <c r="BP179" s="18"/>
      <c r="BQ179" s="18"/>
      <c r="BR179" s="18"/>
      <c r="BS179" s="18"/>
      <c r="BT179" s="18"/>
      <c r="BU179" s="18"/>
      <c r="BV179" s="18"/>
      <c r="BW179" s="18"/>
      <c r="BX179" s="18"/>
      <c r="BY179" s="18"/>
      <c r="BZ179" s="18"/>
      <c r="CA179" s="18"/>
      <c r="CB179" s="18"/>
      <c r="CC179" s="18"/>
      <c r="CD179" s="18"/>
      <c r="CE179" s="18"/>
      <c r="CF179" s="18"/>
      <c r="CG179" s="18"/>
      <c r="CH179" s="18"/>
      <c r="CI179" s="18"/>
      <c r="CJ179" s="18"/>
      <c r="CK179" s="18"/>
      <c r="CL179" s="18"/>
      <c r="CM179" s="18"/>
      <c r="CN179" s="18"/>
      <c r="CO179" s="18"/>
      <c r="CP179" s="18"/>
      <c r="CQ179" s="18"/>
      <c r="CR179" s="18"/>
      <c r="CS179" s="18"/>
      <c r="CT179" s="18"/>
      <c r="CU179" s="18"/>
      <c r="CV179" s="18"/>
      <c r="CW179" s="18"/>
      <c r="CX179" s="18"/>
      <c r="CY179" s="18"/>
      <c r="CZ179" s="18"/>
      <c r="DA179" s="18"/>
      <c r="DB179" s="18"/>
      <c r="DC179" s="18"/>
      <c r="DD179" s="18"/>
      <c r="DE179" s="18"/>
      <c r="DF179" s="18"/>
      <c r="DG179" s="19"/>
    </row>
    <row r="180" spans="1:111" s="17" customFormat="1" ht="107.25" customHeight="1" x14ac:dyDescent="0.25">
      <c r="A180" s="75"/>
      <c r="B180" s="54" t="s">
        <v>333</v>
      </c>
      <c r="C180" s="57">
        <f t="shared" si="26"/>
        <v>0</v>
      </c>
      <c r="D180" s="46">
        <v>0</v>
      </c>
      <c r="E180" s="46">
        <v>0</v>
      </c>
      <c r="F180" s="46">
        <v>0</v>
      </c>
      <c r="G180" s="46">
        <v>0</v>
      </c>
      <c r="H180" s="46">
        <v>0</v>
      </c>
      <c r="I180" s="46">
        <v>0</v>
      </c>
      <c r="J180" s="46">
        <v>0</v>
      </c>
      <c r="K180" s="46">
        <v>0</v>
      </c>
      <c r="L180" s="69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F180" s="18"/>
      <c r="AG180" s="18"/>
      <c r="AH180" s="18"/>
      <c r="AI180" s="18"/>
      <c r="AJ180" s="18"/>
      <c r="AK180" s="18"/>
      <c r="AL180" s="18"/>
      <c r="AM180" s="18"/>
      <c r="AN180" s="18"/>
      <c r="AO180" s="18"/>
      <c r="AP180" s="18"/>
      <c r="AQ180" s="18"/>
      <c r="AR180" s="18"/>
      <c r="AS180" s="18"/>
      <c r="AT180" s="18"/>
      <c r="AU180" s="18"/>
      <c r="AV180" s="18"/>
      <c r="AW180" s="18"/>
      <c r="AX180" s="18"/>
      <c r="AY180" s="18"/>
      <c r="AZ180" s="18"/>
      <c r="BA180" s="18"/>
      <c r="BB180" s="18"/>
      <c r="BC180" s="18"/>
      <c r="BD180" s="18"/>
      <c r="BE180" s="18"/>
      <c r="BF180" s="18"/>
      <c r="BG180" s="18"/>
      <c r="BH180" s="18"/>
      <c r="BI180" s="18"/>
      <c r="BJ180" s="18"/>
      <c r="BK180" s="18"/>
      <c r="BL180" s="18"/>
      <c r="BM180" s="18"/>
      <c r="BN180" s="18"/>
      <c r="BO180" s="18"/>
      <c r="BP180" s="18"/>
      <c r="BQ180" s="18"/>
      <c r="BR180" s="18"/>
      <c r="BS180" s="18"/>
      <c r="BT180" s="18"/>
      <c r="BU180" s="18"/>
      <c r="BV180" s="18"/>
      <c r="BW180" s="18"/>
      <c r="BX180" s="18"/>
      <c r="BY180" s="18"/>
      <c r="BZ180" s="18"/>
      <c r="CA180" s="18"/>
      <c r="CB180" s="18"/>
      <c r="CC180" s="18"/>
      <c r="CD180" s="18"/>
      <c r="CE180" s="18"/>
      <c r="CF180" s="18"/>
      <c r="CG180" s="18"/>
      <c r="CH180" s="18"/>
      <c r="CI180" s="18"/>
      <c r="CJ180" s="18"/>
      <c r="CK180" s="18"/>
      <c r="CL180" s="18"/>
      <c r="CM180" s="18"/>
      <c r="CN180" s="18"/>
      <c r="CO180" s="18"/>
      <c r="CP180" s="18"/>
      <c r="CQ180" s="18"/>
      <c r="CR180" s="18"/>
      <c r="CS180" s="18"/>
      <c r="CT180" s="18"/>
      <c r="CU180" s="18"/>
      <c r="CV180" s="18"/>
      <c r="CW180" s="18"/>
      <c r="CX180" s="18"/>
      <c r="CY180" s="18"/>
      <c r="CZ180" s="18"/>
      <c r="DA180" s="18"/>
      <c r="DB180" s="18"/>
      <c r="DC180" s="18"/>
      <c r="DD180" s="18"/>
      <c r="DE180" s="18"/>
      <c r="DF180" s="18"/>
      <c r="DG180" s="19"/>
    </row>
    <row r="181" spans="1:111" s="17" customFormat="1" ht="102.75" customHeight="1" x14ac:dyDescent="0.25">
      <c r="A181" s="75"/>
      <c r="B181" s="53" t="s">
        <v>334</v>
      </c>
      <c r="C181" s="57">
        <f t="shared" si="26"/>
        <v>0</v>
      </c>
      <c r="D181" s="46">
        <v>0</v>
      </c>
      <c r="E181" s="46">
        <v>0</v>
      </c>
      <c r="F181" s="46">
        <v>0</v>
      </c>
      <c r="G181" s="46">
        <v>0</v>
      </c>
      <c r="H181" s="46">
        <v>0</v>
      </c>
      <c r="I181" s="46">
        <v>0</v>
      </c>
      <c r="J181" s="46">
        <v>0</v>
      </c>
      <c r="K181" s="46">
        <v>0</v>
      </c>
      <c r="L181" s="70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F181" s="18"/>
      <c r="AG181" s="18"/>
      <c r="AH181" s="18"/>
      <c r="AI181" s="18"/>
      <c r="AJ181" s="18"/>
      <c r="AK181" s="18"/>
      <c r="AL181" s="18"/>
      <c r="AM181" s="18"/>
      <c r="AN181" s="18"/>
      <c r="AO181" s="18"/>
      <c r="AP181" s="18"/>
      <c r="AQ181" s="18"/>
      <c r="AR181" s="18"/>
      <c r="AS181" s="18"/>
      <c r="AT181" s="18"/>
      <c r="AU181" s="18"/>
      <c r="AV181" s="18"/>
      <c r="AW181" s="18"/>
      <c r="AX181" s="18"/>
      <c r="AY181" s="18"/>
      <c r="AZ181" s="18"/>
      <c r="BA181" s="18"/>
      <c r="BB181" s="18"/>
      <c r="BC181" s="18"/>
      <c r="BD181" s="18"/>
      <c r="BE181" s="18"/>
      <c r="BF181" s="18"/>
      <c r="BG181" s="18"/>
      <c r="BH181" s="18"/>
      <c r="BI181" s="18"/>
      <c r="BJ181" s="18"/>
      <c r="BK181" s="18"/>
      <c r="BL181" s="18"/>
      <c r="BM181" s="18"/>
      <c r="BN181" s="18"/>
      <c r="BO181" s="18"/>
      <c r="BP181" s="18"/>
      <c r="BQ181" s="18"/>
      <c r="BR181" s="18"/>
      <c r="BS181" s="18"/>
      <c r="BT181" s="18"/>
      <c r="BU181" s="18"/>
      <c r="BV181" s="18"/>
      <c r="BW181" s="18"/>
      <c r="BX181" s="18"/>
      <c r="BY181" s="18"/>
      <c r="BZ181" s="18"/>
      <c r="CA181" s="18"/>
      <c r="CB181" s="18"/>
      <c r="CC181" s="18"/>
      <c r="CD181" s="18"/>
      <c r="CE181" s="18"/>
      <c r="CF181" s="18"/>
      <c r="CG181" s="18"/>
      <c r="CH181" s="18"/>
      <c r="CI181" s="18"/>
      <c r="CJ181" s="18"/>
      <c r="CK181" s="18"/>
      <c r="CL181" s="18"/>
      <c r="CM181" s="18"/>
      <c r="CN181" s="18"/>
      <c r="CO181" s="18"/>
      <c r="CP181" s="18"/>
      <c r="CQ181" s="18"/>
      <c r="CR181" s="18"/>
      <c r="CS181" s="18"/>
      <c r="CT181" s="18"/>
      <c r="CU181" s="18"/>
      <c r="CV181" s="18"/>
      <c r="CW181" s="18"/>
      <c r="CX181" s="18"/>
      <c r="CY181" s="18"/>
      <c r="CZ181" s="18"/>
      <c r="DA181" s="18"/>
      <c r="DB181" s="18"/>
      <c r="DC181" s="18"/>
      <c r="DD181" s="18"/>
      <c r="DE181" s="18"/>
      <c r="DF181" s="18"/>
      <c r="DG181" s="19"/>
    </row>
    <row r="182" spans="1:111" s="17" customFormat="1" ht="51.75" customHeight="1" x14ac:dyDescent="0.25">
      <c r="A182" s="75" t="s">
        <v>384</v>
      </c>
      <c r="B182" s="53" t="s">
        <v>335</v>
      </c>
      <c r="C182" s="57">
        <f t="shared" si="26"/>
        <v>0</v>
      </c>
      <c r="D182" s="46">
        <v>0</v>
      </c>
      <c r="E182" s="46">
        <v>0</v>
      </c>
      <c r="F182" s="46">
        <v>0</v>
      </c>
      <c r="G182" s="46">
        <v>0</v>
      </c>
      <c r="H182" s="46">
        <v>0</v>
      </c>
      <c r="I182" s="46">
        <v>0</v>
      </c>
      <c r="J182" s="46">
        <v>0</v>
      </c>
      <c r="K182" s="46">
        <v>0</v>
      </c>
      <c r="L182" s="74" t="s">
        <v>427</v>
      </c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F182" s="18"/>
      <c r="AG182" s="18"/>
      <c r="AH182" s="18"/>
      <c r="AI182" s="18"/>
      <c r="AJ182" s="18"/>
      <c r="AK182" s="18"/>
      <c r="AL182" s="18"/>
      <c r="AM182" s="18"/>
      <c r="AN182" s="18"/>
      <c r="AO182" s="18"/>
      <c r="AP182" s="18"/>
      <c r="AQ182" s="18"/>
      <c r="AR182" s="18"/>
      <c r="AS182" s="18"/>
      <c r="AT182" s="18"/>
      <c r="AU182" s="18"/>
      <c r="AV182" s="18"/>
      <c r="AW182" s="18"/>
      <c r="AX182" s="18"/>
      <c r="AY182" s="18"/>
      <c r="AZ182" s="18"/>
      <c r="BA182" s="18"/>
      <c r="BB182" s="18"/>
      <c r="BC182" s="18"/>
      <c r="BD182" s="18"/>
      <c r="BE182" s="18"/>
      <c r="BF182" s="18"/>
      <c r="BG182" s="18"/>
      <c r="BH182" s="18"/>
      <c r="BI182" s="18"/>
      <c r="BJ182" s="18"/>
      <c r="BK182" s="18"/>
      <c r="BL182" s="18"/>
      <c r="BM182" s="18"/>
      <c r="BN182" s="18"/>
      <c r="BO182" s="18"/>
      <c r="BP182" s="18"/>
      <c r="BQ182" s="18"/>
      <c r="BR182" s="18"/>
      <c r="BS182" s="18"/>
      <c r="BT182" s="18"/>
      <c r="BU182" s="18"/>
      <c r="BV182" s="18"/>
      <c r="BW182" s="18"/>
      <c r="BX182" s="18"/>
      <c r="BY182" s="18"/>
      <c r="BZ182" s="18"/>
      <c r="CA182" s="18"/>
      <c r="CB182" s="18"/>
      <c r="CC182" s="18"/>
      <c r="CD182" s="18"/>
      <c r="CE182" s="18"/>
      <c r="CF182" s="18"/>
      <c r="CG182" s="18"/>
      <c r="CH182" s="18"/>
      <c r="CI182" s="18"/>
      <c r="CJ182" s="18"/>
      <c r="CK182" s="18"/>
      <c r="CL182" s="18"/>
      <c r="CM182" s="18"/>
      <c r="CN182" s="18"/>
      <c r="CO182" s="18"/>
      <c r="CP182" s="18"/>
      <c r="CQ182" s="18"/>
      <c r="CR182" s="18"/>
      <c r="CS182" s="18"/>
      <c r="CT182" s="18"/>
      <c r="CU182" s="18"/>
      <c r="CV182" s="18"/>
      <c r="CW182" s="18"/>
      <c r="CX182" s="18"/>
      <c r="CY182" s="18"/>
      <c r="CZ182" s="18"/>
      <c r="DA182" s="18"/>
      <c r="DB182" s="18"/>
      <c r="DC182" s="18"/>
      <c r="DD182" s="18"/>
      <c r="DE182" s="18"/>
      <c r="DF182" s="18"/>
      <c r="DG182" s="19"/>
    </row>
    <row r="183" spans="1:111" s="17" customFormat="1" ht="117" customHeight="1" x14ac:dyDescent="0.25">
      <c r="A183" s="75"/>
      <c r="B183" s="54" t="s">
        <v>333</v>
      </c>
      <c r="C183" s="57">
        <f t="shared" si="26"/>
        <v>0</v>
      </c>
      <c r="D183" s="46">
        <v>0</v>
      </c>
      <c r="E183" s="46">
        <v>0</v>
      </c>
      <c r="F183" s="46">
        <v>0</v>
      </c>
      <c r="G183" s="46">
        <v>0</v>
      </c>
      <c r="H183" s="46">
        <v>0</v>
      </c>
      <c r="I183" s="46">
        <v>0</v>
      </c>
      <c r="J183" s="46">
        <v>0</v>
      </c>
      <c r="K183" s="46">
        <v>0</v>
      </c>
      <c r="L183" s="74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F183" s="18"/>
      <c r="AG183" s="18"/>
      <c r="AH183" s="18"/>
      <c r="AI183" s="18"/>
      <c r="AJ183" s="18"/>
      <c r="AK183" s="18"/>
      <c r="AL183" s="18"/>
      <c r="AM183" s="18"/>
      <c r="AN183" s="18"/>
      <c r="AO183" s="18"/>
      <c r="AP183" s="18"/>
      <c r="AQ183" s="18"/>
      <c r="AR183" s="18"/>
      <c r="AS183" s="18"/>
      <c r="AT183" s="18"/>
      <c r="AU183" s="18"/>
      <c r="AV183" s="18"/>
      <c r="AW183" s="18"/>
      <c r="AX183" s="18"/>
      <c r="AY183" s="18"/>
      <c r="AZ183" s="18"/>
      <c r="BA183" s="18"/>
      <c r="BB183" s="18"/>
      <c r="BC183" s="18"/>
      <c r="BD183" s="18"/>
      <c r="BE183" s="18"/>
      <c r="BF183" s="18"/>
      <c r="BG183" s="18"/>
      <c r="BH183" s="18"/>
      <c r="BI183" s="18"/>
      <c r="BJ183" s="18"/>
      <c r="BK183" s="18"/>
      <c r="BL183" s="18"/>
      <c r="BM183" s="18"/>
      <c r="BN183" s="18"/>
      <c r="BO183" s="18"/>
      <c r="BP183" s="18"/>
      <c r="BQ183" s="18"/>
      <c r="BR183" s="18"/>
      <c r="BS183" s="18"/>
      <c r="BT183" s="18"/>
      <c r="BU183" s="18"/>
      <c r="BV183" s="18"/>
      <c r="BW183" s="18"/>
      <c r="BX183" s="18"/>
      <c r="BY183" s="18"/>
      <c r="BZ183" s="18"/>
      <c r="CA183" s="18"/>
      <c r="CB183" s="18"/>
      <c r="CC183" s="18"/>
      <c r="CD183" s="18"/>
      <c r="CE183" s="18"/>
      <c r="CF183" s="18"/>
      <c r="CG183" s="18"/>
      <c r="CH183" s="18"/>
      <c r="CI183" s="18"/>
      <c r="CJ183" s="18"/>
      <c r="CK183" s="18"/>
      <c r="CL183" s="18"/>
      <c r="CM183" s="18"/>
      <c r="CN183" s="18"/>
      <c r="CO183" s="18"/>
      <c r="CP183" s="18"/>
      <c r="CQ183" s="18"/>
      <c r="CR183" s="18"/>
      <c r="CS183" s="18"/>
      <c r="CT183" s="18"/>
      <c r="CU183" s="18"/>
      <c r="CV183" s="18"/>
      <c r="CW183" s="18"/>
      <c r="CX183" s="18"/>
      <c r="CY183" s="18"/>
      <c r="CZ183" s="18"/>
      <c r="DA183" s="18"/>
      <c r="DB183" s="18"/>
      <c r="DC183" s="18"/>
      <c r="DD183" s="18"/>
      <c r="DE183" s="18"/>
      <c r="DF183" s="18"/>
      <c r="DG183" s="19"/>
    </row>
    <row r="184" spans="1:111" s="17" customFormat="1" ht="386.25" customHeight="1" x14ac:dyDescent="0.25">
      <c r="A184" s="75"/>
      <c r="B184" s="53" t="s">
        <v>334</v>
      </c>
      <c r="C184" s="57">
        <f t="shared" si="26"/>
        <v>0</v>
      </c>
      <c r="D184" s="46">
        <v>0</v>
      </c>
      <c r="E184" s="46">
        <v>0</v>
      </c>
      <c r="F184" s="46">
        <v>0</v>
      </c>
      <c r="G184" s="46">
        <v>0</v>
      </c>
      <c r="H184" s="46">
        <v>0</v>
      </c>
      <c r="I184" s="46">
        <v>0</v>
      </c>
      <c r="J184" s="46">
        <v>0</v>
      </c>
      <c r="K184" s="46">
        <v>0</v>
      </c>
      <c r="L184" s="74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F184" s="18"/>
      <c r="AG184" s="18"/>
      <c r="AH184" s="18"/>
      <c r="AI184" s="18"/>
      <c r="AJ184" s="18"/>
      <c r="AK184" s="18"/>
      <c r="AL184" s="18"/>
      <c r="AM184" s="18"/>
      <c r="AN184" s="18"/>
      <c r="AO184" s="18"/>
      <c r="AP184" s="18"/>
      <c r="AQ184" s="18"/>
      <c r="AR184" s="18"/>
      <c r="AS184" s="18"/>
      <c r="AT184" s="18"/>
      <c r="AU184" s="18"/>
      <c r="AV184" s="18"/>
      <c r="AW184" s="18"/>
      <c r="AX184" s="18"/>
      <c r="AY184" s="18"/>
      <c r="AZ184" s="18"/>
      <c r="BA184" s="18"/>
      <c r="BB184" s="18"/>
      <c r="BC184" s="18"/>
      <c r="BD184" s="18"/>
      <c r="BE184" s="18"/>
      <c r="BF184" s="18"/>
      <c r="BG184" s="18"/>
      <c r="BH184" s="18"/>
      <c r="BI184" s="18"/>
      <c r="BJ184" s="18"/>
      <c r="BK184" s="18"/>
      <c r="BL184" s="18"/>
      <c r="BM184" s="18"/>
      <c r="BN184" s="18"/>
      <c r="BO184" s="18"/>
      <c r="BP184" s="18"/>
      <c r="BQ184" s="18"/>
      <c r="BR184" s="18"/>
      <c r="BS184" s="18"/>
      <c r="BT184" s="18"/>
      <c r="BU184" s="18"/>
      <c r="BV184" s="18"/>
      <c r="BW184" s="18"/>
      <c r="BX184" s="18"/>
      <c r="BY184" s="18"/>
      <c r="BZ184" s="18"/>
      <c r="CA184" s="18"/>
      <c r="CB184" s="18"/>
      <c r="CC184" s="18"/>
      <c r="CD184" s="18"/>
      <c r="CE184" s="18"/>
      <c r="CF184" s="18"/>
      <c r="CG184" s="18"/>
      <c r="CH184" s="18"/>
      <c r="CI184" s="18"/>
      <c r="CJ184" s="18"/>
      <c r="CK184" s="18"/>
      <c r="CL184" s="18"/>
      <c r="CM184" s="18"/>
      <c r="CN184" s="18"/>
      <c r="CO184" s="18"/>
      <c r="CP184" s="18"/>
      <c r="CQ184" s="18"/>
      <c r="CR184" s="18"/>
      <c r="CS184" s="18"/>
      <c r="CT184" s="18"/>
      <c r="CU184" s="18"/>
      <c r="CV184" s="18"/>
      <c r="CW184" s="18"/>
      <c r="CX184" s="18"/>
      <c r="CY184" s="18"/>
      <c r="CZ184" s="18"/>
      <c r="DA184" s="18"/>
      <c r="DB184" s="18"/>
      <c r="DC184" s="18"/>
      <c r="DD184" s="18"/>
      <c r="DE184" s="18"/>
      <c r="DF184" s="18"/>
      <c r="DG184" s="19"/>
    </row>
    <row r="185" spans="1:111" s="17" customFormat="1" ht="54" customHeight="1" x14ac:dyDescent="0.25">
      <c r="A185" s="101" t="s">
        <v>385</v>
      </c>
      <c r="B185" s="53" t="s">
        <v>335</v>
      </c>
      <c r="C185" s="57">
        <f t="shared" si="26"/>
        <v>0</v>
      </c>
      <c r="D185" s="46">
        <v>0</v>
      </c>
      <c r="E185" s="46">
        <v>0</v>
      </c>
      <c r="F185" s="46">
        <v>0</v>
      </c>
      <c r="G185" s="46">
        <v>0</v>
      </c>
      <c r="H185" s="46">
        <v>0</v>
      </c>
      <c r="I185" s="46">
        <v>0</v>
      </c>
      <c r="J185" s="46">
        <v>0</v>
      </c>
      <c r="K185" s="46">
        <v>0</v>
      </c>
      <c r="L185" s="74" t="s">
        <v>383</v>
      </c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F185" s="18"/>
      <c r="AG185" s="18"/>
      <c r="AH185" s="18"/>
      <c r="AI185" s="18"/>
      <c r="AJ185" s="18"/>
      <c r="AK185" s="18"/>
      <c r="AL185" s="18"/>
      <c r="AM185" s="18"/>
      <c r="AN185" s="18"/>
      <c r="AO185" s="18"/>
      <c r="AP185" s="18"/>
      <c r="AQ185" s="18"/>
      <c r="AR185" s="18"/>
      <c r="AS185" s="18"/>
      <c r="AT185" s="18"/>
      <c r="AU185" s="18"/>
      <c r="AV185" s="18"/>
      <c r="AW185" s="18"/>
      <c r="AX185" s="18"/>
      <c r="AY185" s="18"/>
      <c r="AZ185" s="18"/>
      <c r="BA185" s="18"/>
      <c r="BB185" s="18"/>
      <c r="BC185" s="18"/>
      <c r="BD185" s="18"/>
      <c r="BE185" s="18"/>
      <c r="BF185" s="18"/>
      <c r="BG185" s="18"/>
      <c r="BH185" s="18"/>
      <c r="BI185" s="18"/>
      <c r="BJ185" s="18"/>
      <c r="BK185" s="18"/>
      <c r="BL185" s="18"/>
      <c r="BM185" s="18"/>
      <c r="BN185" s="18"/>
      <c r="BO185" s="18"/>
      <c r="BP185" s="18"/>
      <c r="BQ185" s="18"/>
      <c r="BR185" s="18"/>
      <c r="BS185" s="18"/>
      <c r="BT185" s="18"/>
      <c r="BU185" s="18"/>
      <c r="BV185" s="18"/>
      <c r="BW185" s="18"/>
      <c r="BX185" s="18"/>
      <c r="BY185" s="18"/>
      <c r="BZ185" s="18"/>
      <c r="CA185" s="18"/>
      <c r="CB185" s="18"/>
      <c r="CC185" s="18"/>
      <c r="CD185" s="18"/>
      <c r="CE185" s="18"/>
      <c r="CF185" s="18"/>
      <c r="CG185" s="18"/>
      <c r="CH185" s="18"/>
      <c r="CI185" s="18"/>
      <c r="CJ185" s="18"/>
      <c r="CK185" s="18"/>
      <c r="CL185" s="18"/>
      <c r="CM185" s="18"/>
      <c r="CN185" s="18"/>
      <c r="CO185" s="18"/>
      <c r="CP185" s="18"/>
      <c r="CQ185" s="18"/>
      <c r="CR185" s="18"/>
      <c r="CS185" s="18"/>
      <c r="CT185" s="18"/>
      <c r="CU185" s="18"/>
      <c r="CV185" s="18"/>
      <c r="CW185" s="18"/>
      <c r="CX185" s="18"/>
      <c r="CY185" s="18"/>
      <c r="CZ185" s="18"/>
      <c r="DA185" s="18"/>
      <c r="DB185" s="18"/>
      <c r="DC185" s="18"/>
      <c r="DD185" s="18"/>
      <c r="DE185" s="18"/>
      <c r="DF185" s="18"/>
      <c r="DG185" s="19"/>
    </row>
    <row r="186" spans="1:111" s="17" customFormat="1" ht="114" customHeight="1" x14ac:dyDescent="0.25">
      <c r="A186" s="101"/>
      <c r="B186" s="54" t="s">
        <v>333</v>
      </c>
      <c r="C186" s="57">
        <f t="shared" si="26"/>
        <v>0</v>
      </c>
      <c r="D186" s="46">
        <v>0</v>
      </c>
      <c r="E186" s="46">
        <v>0</v>
      </c>
      <c r="F186" s="46">
        <v>0</v>
      </c>
      <c r="G186" s="46">
        <v>0</v>
      </c>
      <c r="H186" s="46">
        <v>0</v>
      </c>
      <c r="I186" s="46">
        <v>0</v>
      </c>
      <c r="J186" s="46">
        <v>0</v>
      </c>
      <c r="K186" s="46">
        <v>0</v>
      </c>
      <c r="L186" s="74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F186" s="18"/>
      <c r="AG186" s="18"/>
      <c r="AH186" s="18"/>
      <c r="AI186" s="18"/>
      <c r="AJ186" s="18"/>
      <c r="AK186" s="18"/>
      <c r="AL186" s="18"/>
      <c r="AM186" s="18"/>
      <c r="AN186" s="18"/>
      <c r="AO186" s="18"/>
      <c r="AP186" s="18"/>
      <c r="AQ186" s="18"/>
      <c r="AR186" s="18"/>
      <c r="AS186" s="18"/>
      <c r="AT186" s="18"/>
      <c r="AU186" s="18"/>
      <c r="AV186" s="18"/>
      <c r="AW186" s="18"/>
      <c r="AX186" s="18"/>
      <c r="AY186" s="18"/>
      <c r="AZ186" s="18"/>
      <c r="BA186" s="18"/>
      <c r="BB186" s="18"/>
      <c r="BC186" s="18"/>
      <c r="BD186" s="18"/>
      <c r="BE186" s="18"/>
      <c r="BF186" s="18"/>
      <c r="BG186" s="18"/>
      <c r="BH186" s="18"/>
      <c r="BI186" s="18"/>
      <c r="BJ186" s="18"/>
      <c r="BK186" s="18"/>
      <c r="BL186" s="18"/>
      <c r="BM186" s="18"/>
      <c r="BN186" s="18"/>
      <c r="BO186" s="18"/>
      <c r="BP186" s="18"/>
      <c r="BQ186" s="18"/>
      <c r="BR186" s="18"/>
      <c r="BS186" s="18"/>
      <c r="BT186" s="18"/>
      <c r="BU186" s="18"/>
      <c r="BV186" s="18"/>
      <c r="BW186" s="18"/>
      <c r="BX186" s="18"/>
      <c r="BY186" s="18"/>
      <c r="BZ186" s="18"/>
      <c r="CA186" s="18"/>
      <c r="CB186" s="18"/>
      <c r="CC186" s="18"/>
      <c r="CD186" s="18"/>
      <c r="CE186" s="18"/>
      <c r="CF186" s="18"/>
      <c r="CG186" s="18"/>
      <c r="CH186" s="18"/>
      <c r="CI186" s="18"/>
      <c r="CJ186" s="18"/>
      <c r="CK186" s="18"/>
      <c r="CL186" s="18"/>
      <c r="CM186" s="18"/>
      <c r="CN186" s="18"/>
      <c r="CO186" s="18"/>
      <c r="CP186" s="18"/>
      <c r="CQ186" s="18"/>
      <c r="CR186" s="18"/>
      <c r="CS186" s="18"/>
      <c r="CT186" s="18"/>
      <c r="CU186" s="18"/>
      <c r="CV186" s="18"/>
      <c r="CW186" s="18"/>
      <c r="CX186" s="18"/>
      <c r="CY186" s="18"/>
      <c r="CZ186" s="18"/>
      <c r="DA186" s="18"/>
      <c r="DB186" s="18"/>
      <c r="DC186" s="18"/>
      <c r="DD186" s="18"/>
      <c r="DE186" s="18"/>
      <c r="DF186" s="18"/>
      <c r="DG186" s="19"/>
    </row>
    <row r="187" spans="1:111" s="17" customFormat="1" ht="409.5" customHeight="1" x14ac:dyDescent="0.25">
      <c r="A187" s="101"/>
      <c r="B187" s="53" t="s">
        <v>334</v>
      </c>
      <c r="C187" s="57">
        <f t="shared" si="26"/>
        <v>0</v>
      </c>
      <c r="D187" s="46">
        <v>0</v>
      </c>
      <c r="E187" s="46">
        <v>0</v>
      </c>
      <c r="F187" s="46">
        <v>0</v>
      </c>
      <c r="G187" s="46">
        <v>0</v>
      </c>
      <c r="H187" s="46">
        <v>0</v>
      </c>
      <c r="I187" s="46">
        <v>0</v>
      </c>
      <c r="J187" s="46">
        <v>0</v>
      </c>
      <c r="K187" s="46">
        <v>0</v>
      </c>
      <c r="L187" s="74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F187" s="18"/>
      <c r="AG187" s="18"/>
      <c r="AH187" s="18"/>
      <c r="AI187" s="18"/>
      <c r="AJ187" s="18"/>
      <c r="AK187" s="18"/>
      <c r="AL187" s="18"/>
      <c r="AM187" s="18"/>
      <c r="AN187" s="18"/>
      <c r="AO187" s="18"/>
      <c r="AP187" s="18"/>
      <c r="AQ187" s="18"/>
      <c r="AR187" s="18"/>
      <c r="AS187" s="18"/>
      <c r="AT187" s="18"/>
      <c r="AU187" s="18"/>
      <c r="AV187" s="18"/>
      <c r="AW187" s="18"/>
      <c r="AX187" s="18"/>
      <c r="AY187" s="18"/>
      <c r="AZ187" s="18"/>
      <c r="BA187" s="18"/>
      <c r="BB187" s="18"/>
      <c r="BC187" s="18"/>
      <c r="BD187" s="18"/>
      <c r="BE187" s="18"/>
      <c r="BF187" s="18"/>
      <c r="BG187" s="18"/>
      <c r="BH187" s="18"/>
      <c r="BI187" s="18"/>
      <c r="BJ187" s="18"/>
      <c r="BK187" s="18"/>
      <c r="BL187" s="18"/>
      <c r="BM187" s="18"/>
      <c r="BN187" s="18"/>
      <c r="BO187" s="18"/>
      <c r="BP187" s="18"/>
      <c r="BQ187" s="18"/>
      <c r="BR187" s="18"/>
      <c r="BS187" s="18"/>
      <c r="BT187" s="18"/>
      <c r="BU187" s="18"/>
      <c r="BV187" s="18"/>
      <c r="BW187" s="18"/>
      <c r="BX187" s="18"/>
      <c r="BY187" s="18"/>
      <c r="BZ187" s="18"/>
      <c r="CA187" s="18"/>
      <c r="CB187" s="18"/>
      <c r="CC187" s="18"/>
      <c r="CD187" s="18"/>
      <c r="CE187" s="18"/>
      <c r="CF187" s="18"/>
      <c r="CG187" s="18"/>
      <c r="CH187" s="18"/>
      <c r="CI187" s="18"/>
      <c r="CJ187" s="18"/>
      <c r="CK187" s="18"/>
      <c r="CL187" s="18"/>
      <c r="CM187" s="18"/>
      <c r="CN187" s="18"/>
      <c r="CO187" s="18"/>
      <c r="CP187" s="18"/>
      <c r="CQ187" s="18"/>
      <c r="CR187" s="18"/>
      <c r="CS187" s="18"/>
      <c r="CT187" s="18"/>
      <c r="CU187" s="18"/>
      <c r="CV187" s="18"/>
      <c r="CW187" s="18"/>
      <c r="CX187" s="18"/>
      <c r="CY187" s="18"/>
      <c r="CZ187" s="18"/>
      <c r="DA187" s="18"/>
      <c r="DB187" s="18"/>
      <c r="DC187" s="18"/>
      <c r="DD187" s="18"/>
      <c r="DE187" s="18"/>
      <c r="DF187" s="18"/>
      <c r="DG187" s="19"/>
    </row>
    <row r="188" spans="1:111" s="17" customFormat="1" ht="47.25" customHeight="1" x14ac:dyDescent="0.25">
      <c r="A188" s="79" t="s">
        <v>386</v>
      </c>
      <c r="B188" s="53" t="s">
        <v>335</v>
      </c>
      <c r="C188" s="57">
        <f t="shared" si="26"/>
        <v>0</v>
      </c>
      <c r="D188" s="46">
        <v>0</v>
      </c>
      <c r="E188" s="46">
        <v>0</v>
      </c>
      <c r="F188" s="46">
        <v>0</v>
      </c>
      <c r="G188" s="46">
        <v>0</v>
      </c>
      <c r="H188" s="46">
        <v>0</v>
      </c>
      <c r="I188" s="46">
        <v>0</v>
      </c>
      <c r="J188" s="46">
        <v>0</v>
      </c>
      <c r="K188" s="46">
        <v>0</v>
      </c>
      <c r="L188" s="68" t="s">
        <v>428</v>
      </c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F188" s="18"/>
      <c r="AG188" s="18"/>
      <c r="AH188" s="18"/>
      <c r="AI188" s="18"/>
      <c r="AJ188" s="18"/>
      <c r="AK188" s="18"/>
      <c r="AL188" s="18"/>
      <c r="AM188" s="18"/>
      <c r="AN188" s="18"/>
      <c r="AO188" s="18"/>
      <c r="AP188" s="18"/>
      <c r="AQ188" s="18"/>
      <c r="AR188" s="18"/>
      <c r="AS188" s="18"/>
      <c r="AT188" s="18"/>
      <c r="AU188" s="18"/>
      <c r="AV188" s="18"/>
      <c r="AW188" s="18"/>
      <c r="AX188" s="18"/>
      <c r="AY188" s="18"/>
      <c r="AZ188" s="18"/>
      <c r="BA188" s="18"/>
      <c r="BB188" s="18"/>
      <c r="BC188" s="18"/>
      <c r="BD188" s="18"/>
      <c r="BE188" s="18"/>
      <c r="BF188" s="18"/>
      <c r="BG188" s="18"/>
      <c r="BH188" s="18"/>
      <c r="BI188" s="18"/>
      <c r="BJ188" s="18"/>
      <c r="BK188" s="18"/>
      <c r="BL188" s="18"/>
      <c r="BM188" s="18"/>
      <c r="BN188" s="18"/>
      <c r="BO188" s="18"/>
      <c r="BP188" s="18"/>
      <c r="BQ188" s="18"/>
      <c r="BR188" s="18"/>
      <c r="BS188" s="18"/>
      <c r="BT188" s="18"/>
      <c r="BU188" s="18"/>
      <c r="BV188" s="18"/>
      <c r="BW188" s="18"/>
      <c r="BX188" s="18"/>
      <c r="BY188" s="18"/>
      <c r="BZ188" s="18"/>
      <c r="CA188" s="18"/>
      <c r="CB188" s="18"/>
      <c r="CC188" s="18"/>
      <c r="CD188" s="18"/>
      <c r="CE188" s="18"/>
      <c r="CF188" s="18"/>
      <c r="CG188" s="18"/>
      <c r="CH188" s="18"/>
      <c r="CI188" s="18"/>
      <c r="CJ188" s="18"/>
      <c r="CK188" s="18"/>
      <c r="CL188" s="18"/>
      <c r="CM188" s="18"/>
      <c r="CN188" s="18"/>
      <c r="CO188" s="18"/>
      <c r="CP188" s="18"/>
      <c r="CQ188" s="18"/>
      <c r="CR188" s="18"/>
      <c r="CS188" s="18"/>
      <c r="CT188" s="18"/>
      <c r="CU188" s="18"/>
      <c r="CV188" s="18"/>
      <c r="CW188" s="18"/>
      <c r="CX188" s="18"/>
      <c r="CY188" s="18"/>
      <c r="CZ188" s="18"/>
      <c r="DA188" s="18"/>
      <c r="DB188" s="18"/>
      <c r="DC188" s="18"/>
      <c r="DD188" s="18"/>
      <c r="DE188" s="18"/>
      <c r="DF188" s="18"/>
      <c r="DG188" s="19"/>
    </row>
    <row r="189" spans="1:111" s="17" customFormat="1" ht="117" customHeight="1" x14ac:dyDescent="0.25">
      <c r="A189" s="77"/>
      <c r="B189" s="53" t="s">
        <v>333</v>
      </c>
      <c r="C189" s="57">
        <f t="shared" si="26"/>
        <v>0</v>
      </c>
      <c r="D189" s="46">
        <v>0</v>
      </c>
      <c r="E189" s="46">
        <v>0</v>
      </c>
      <c r="F189" s="46">
        <v>0</v>
      </c>
      <c r="G189" s="46">
        <v>0</v>
      </c>
      <c r="H189" s="46">
        <v>0</v>
      </c>
      <c r="I189" s="46">
        <v>0</v>
      </c>
      <c r="J189" s="46">
        <v>0</v>
      </c>
      <c r="K189" s="46">
        <v>0</v>
      </c>
      <c r="L189" s="77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F189" s="18"/>
      <c r="AG189" s="18"/>
      <c r="AH189" s="18"/>
      <c r="AI189" s="18"/>
      <c r="AJ189" s="18"/>
      <c r="AK189" s="18"/>
      <c r="AL189" s="18"/>
      <c r="AM189" s="18"/>
      <c r="AN189" s="18"/>
      <c r="AO189" s="18"/>
      <c r="AP189" s="18"/>
      <c r="AQ189" s="18"/>
      <c r="AR189" s="18"/>
      <c r="AS189" s="18"/>
      <c r="AT189" s="18"/>
      <c r="AU189" s="18"/>
      <c r="AV189" s="18"/>
      <c r="AW189" s="18"/>
      <c r="AX189" s="18"/>
      <c r="AY189" s="18"/>
      <c r="AZ189" s="18"/>
      <c r="BA189" s="18"/>
      <c r="BB189" s="18"/>
      <c r="BC189" s="18"/>
      <c r="BD189" s="18"/>
      <c r="BE189" s="18"/>
      <c r="BF189" s="18"/>
      <c r="BG189" s="18"/>
      <c r="BH189" s="18"/>
      <c r="BI189" s="18"/>
      <c r="BJ189" s="18"/>
      <c r="BK189" s="18"/>
      <c r="BL189" s="18"/>
      <c r="BM189" s="18"/>
      <c r="BN189" s="18"/>
      <c r="BO189" s="18"/>
      <c r="BP189" s="18"/>
      <c r="BQ189" s="18"/>
      <c r="BR189" s="18"/>
      <c r="BS189" s="18"/>
      <c r="BT189" s="18"/>
      <c r="BU189" s="18"/>
      <c r="BV189" s="18"/>
      <c r="BW189" s="18"/>
      <c r="BX189" s="18"/>
      <c r="BY189" s="18"/>
      <c r="BZ189" s="18"/>
      <c r="CA189" s="18"/>
      <c r="CB189" s="18"/>
      <c r="CC189" s="18"/>
      <c r="CD189" s="18"/>
      <c r="CE189" s="18"/>
      <c r="CF189" s="18"/>
      <c r="CG189" s="18"/>
      <c r="CH189" s="18"/>
      <c r="CI189" s="18"/>
      <c r="CJ189" s="18"/>
      <c r="CK189" s="18"/>
      <c r="CL189" s="18"/>
      <c r="CM189" s="18"/>
      <c r="CN189" s="18"/>
      <c r="CO189" s="18"/>
      <c r="CP189" s="18"/>
      <c r="CQ189" s="18"/>
      <c r="CR189" s="18"/>
      <c r="CS189" s="18"/>
      <c r="CT189" s="18"/>
      <c r="CU189" s="18"/>
      <c r="CV189" s="18"/>
      <c r="CW189" s="18"/>
      <c r="CX189" s="18"/>
      <c r="CY189" s="18"/>
      <c r="CZ189" s="18"/>
      <c r="DA189" s="18"/>
      <c r="DB189" s="18"/>
      <c r="DC189" s="18"/>
      <c r="DD189" s="18"/>
      <c r="DE189" s="18"/>
      <c r="DF189" s="18"/>
      <c r="DG189" s="19"/>
    </row>
    <row r="190" spans="1:111" s="17" customFormat="1" ht="81.75" customHeight="1" x14ac:dyDescent="0.25">
      <c r="A190" s="78"/>
      <c r="B190" s="53" t="s">
        <v>334</v>
      </c>
      <c r="C190" s="57">
        <f t="shared" si="26"/>
        <v>0</v>
      </c>
      <c r="D190" s="46">
        <v>0</v>
      </c>
      <c r="E190" s="46">
        <v>0</v>
      </c>
      <c r="F190" s="46">
        <v>0</v>
      </c>
      <c r="G190" s="46">
        <v>0</v>
      </c>
      <c r="H190" s="46">
        <v>0</v>
      </c>
      <c r="I190" s="46">
        <v>0</v>
      </c>
      <c r="J190" s="46">
        <v>0</v>
      </c>
      <c r="K190" s="46"/>
      <c r="L190" s="7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F190" s="18"/>
      <c r="AG190" s="18"/>
      <c r="AH190" s="18"/>
      <c r="AI190" s="18"/>
      <c r="AJ190" s="18"/>
      <c r="AK190" s="18"/>
      <c r="AL190" s="18"/>
      <c r="AM190" s="18"/>
      <c r="AN190" s="18"/>
      <c r="AO190" s="18"/>
      <c r="AP190" s="18"/>
      <c r="AQ190" s="18"/>
      <c r="AR190" s="18"/>
      <c r="AS190" s="18"/>
      <c r="AT190" s="18"/>
      <c r="AU190" s="18"/>
      <c r="AV190" s="18"/>
      <c r="AW190" s="18"/>
      <c r="AX190" s="18"/>
      <c r="AY190" s="18"/>
      <c r="AZ190" s="18"/>
      <c r="BA190" s="18"/>
      <c r="BB190" s="18"/>
      <c r="BC190" s="18"/>
      <c r="BD190" s="18"/>
      <c r="BE190" s="18"/>
      <c r="BF190" s="18"/>
      <c r="BG190" s="18"/>
      <c r="BH190" s="18"/>
      <c r="BI190" s="18"/>
      <c r="BJ190" s="18"/>
      <c r="BK190" s="18"/>
      <c r="BL190" s="18"/>
      <c r="BM190" s="18"/>
      <c r="BN190" s="18"/>
      <c r="BO190" s="18"/>
      <c r="BP190" s="18"/>
      <c r="BQ190" s="18"/>
      <c r="BR190" s="18"/>
      <c r="BS190" s="18"/>
      <c r="BT190" s="18"/>
      <c r="BU190" s="18"/>
      <c r="BV190" s="18"/>
      <c r="BW190" s="18"/>
      <c r="BX190" s="18"/>
      <c r="BY190" s="18"/>
      <c r="BZ190" s="18"/>
      <c r="CA190" s="18"/>
      <c r="CB190" s="18"/>
      <c r="CC190" s="18"/>
      <c r="CD190" s="18"/>
      <c r="CE190" s="18"/>
      <c r="CF190" s="18"/>
      <c r="CG190" s="18"/>
      <c r="CH190" s="18"/>
      <c r="CI190" s="18"/>
      <c r="CJ190" s="18"/>
      <c r="CK190" s="18"/>
      <c r="CL190" s="18"/>
      <c r="CM190" s="18"/>
      <c r="CN190" s="18"/>
      <c r="CO190" s="18"/>
      <c r="CP190" s="18"/>
      <c r="CQ190" s="18"/>
      <c r="CR190" s="18"/>
      <c r="CS190" s="18"/>
      <c r="CT190" s="18"/>
      <c r="CU190" s="18"/>
      <c r="CV190" s="18"/>
      <c r="CW190" s="18"/>
      <c r="CX190" s="18"/>
      <c r="CY190" s="18"/>
      <c r="CZ190" s="18"/>
      <c r="DA190" s="18"/>
      <c r="DB190" s="18"/>
      <c r="DC190" s="18"/>
      <c r="DD190" s="18"/>
      <c r="DE190" s="18"/>
      <c r="DF190" s="18"/>
      <c r="DG190" s="19"/>
    </row>
    <row r="191" spans="1:111" s="67" customFormat="1" ht="47.25" customHeight="1" x14ac:dyDescent="0.25">
      <c r="A191" s="71" t="s">
        <v>380</v>
      </c>
      <c r="B191" s="63" t="s">
        <v>335</v>
      </c>
      <c r="C191" s="47">
        <f t="shared" ref="C191:C196" si="27">D191+E191+F191+G191+H191+I191+J191+K191</f>
        <v>421298761.89999998</v>
      </c>
      <c r="D191" s="47">
        <f>D192+D193</f>
        <v>48608158.789999999</v>
      </c>
      <c r="E191" s="47">
        <f t="shared" ref="E191:K191" si="28">E192+E193</f>
        <v>48753689.729999997</v>
      </c>
      <c r="F191" s="47">
        <f t="shared" si="28"/>
        <v>46648489.780000001</v>
      </c>
      <c r="G191" s="47">
        <f t="shared" si="28"/>
        <v>53070000</v>
      </c>
      <c r="H191" s="47">
        <f t="shared" si="28"/>
        <v>54400000</v>
      </c>
      <c r="I191" s="47">
        <f t="shared" si="28"/>
        <v>55390000</v>
      </c>
      <c r="J191" s="47">
        <f t="shared" si="28"/>
        <v>56760000</v>
      </c>
      <c r="K191" s="47">
        <f t="shared" si="28"/>
        <v>57668423.600000001</v>
      </c>
      <c r="L191" s="59">
        <v>0</v>
      </c>
      <c r="M191" s="65"/>
      <c r="N191" s="65"/>
      <c r="O191" s="65"/>
      <c r="P191" s="65"/>
      <c r="Q191" s="65"/>
      <c r="R191" s="65"/>
      <c r="S191" s="65"/>
      <c r="T191" s="65"/>
      <c r="U191" s="65"/>
      <c r="V191" s="65"/>
      <c r="W191" s="65"/>
      <c r="X191" s="65"/>
      <c r="Y191" s="65"/>
      <c r="Z191" s="65"/>
      <c r="AA191" s="65"/>
      <c r="AB191" s="65"/>
      <c r="AC191" s="65"/>
      <c r="AD191" s="65"/>
      <c r="AE191" s="65"/>
      <c r="AF191" s="65"/>
      <c r="AG191" s="65"/>
      <c r="AH191" s="65"/>
      <c r="AI191" s="65"/>
      <c r="AJ191" s="65"/>
      <c r="AK191" s="65"/>
      <c r="AL191" s="65"/>
      <c r="AM191" s="65"/>
      <c r="AN191" s="65"/>
      <c r="AO191" s="65"/>
      <c r="AP191" s="65"/>
      <c r="AQ191" s="65"/>
      <c r="AR191" s="65"/>
      <c r="AS191" s="65"/>
      <c r="AT191" s="65"/>
      <c r="AU191" s="65"/>
      <c r="AV191" s="65"/>
      <c r="AW191" s="65"/>
      <c r="AX191" s="65"/>
      <c r="AY191" s="65"/>
      <c r="AZ191" s="65"/>
      <c r="BA191" s="65"/>
      <c r="BB191" s="65"/>
      <c r="BC191" s="65"/>
      <c r="BD191" s="65"/>
      <c r="BE191" s="65"/>
      <c r="BF191" s="65"/>
      <c r="BG191" s="65"/>
      <c r="BH191" s="65"/>
      <c r="BI191" s="65"/>
      <c r="BJ191" s="65"/>
      <c r="BK191" s="65"/>
      <c r="BL191" s="65"/>
      <c r="BM191" s="65"/>
      <c r="BN191" s="65"/>
      <c r="BO191" s="65"/>
      <c r="BP191" s="65"/>
      <c r="BQ191" s="65"/>
      <c r="BR191" s="65"/>
      <c r="BS191" s="65"/>
      <c r="BT191" s="65"/>
      <c r="BU191" s="65"/>
      <c r="BV191" s="65"/>
      <c r="BW191" s="65"/>
      <c r="BX191" s="65"/>
      <c r="BY191" s="65"/>
      <c r="BZ191" s="65"/>
      <c r="CA191" s="65"/>
      <c r="CB191" s="65"/>
      <c r="CC191" s="65"/>
      <c r="CD191" s="65"/>
      <c r="CE191" s="65"/>
      <c r="CF191" s="65"/>
      <c r="CG191" s="65"/>
      <c r="CH191" s="65"/>
      <c r="CI191" s="65"/>
      <c r="CJ191" s="65"/>
      <c r="CK191" s="65"/>
      <c r="CL191" s="65"/>
      <c r="CM191" s="65"/>
      <c r="CN191" s="65"/>
      <c r="CO191" s="65"/>
      <c r="CP191" s="65"/>
      <c r="CQ191" s="65"/>
      <c r="CR191" s="65"/>
      <c r="CS191" s="65"/>
      <c r="CT191" s="65"/>
      <c r="CU191" s="65"/>
      <c r="CV191" s="65"/>
      <c r="CW191" s="65"/>
      <c r="CX191" s="65"/>
      <c r="CY191" s="65"/>
      <c r="CZ191" s="65"/>
      <c r="DA191" s="65"/>
      <c r="DB191" s="65"/>
      <c r="DC191" s="65"/>
      <c r="DD191" s="65"/>
      <c r="DE191" s="65"/>
      <c r="DF191" s="65"/>
      <c r="DG191" s="66"/>
    </row>
    <row r="192" spans="1:111" s="17" customFormat="1" ht="155.25" customHeight="1" x14ac:dyDescent="0.25">
      <c r="A192" s="72"/>
      <c r="B192" s="34" t="s">
        <v>333</v>
      </c>
      <c r="C192" s="46">
        <f>D192+E192+F192+G192+H192+I192+J192+K192</f>
        <v>305361000</v>
      </c>
      <c r="D192" s="46">
        <f t="shared" ref="D192:K193" si="29">D80+D20+D23+D26+D62+D53+D50+D44+D29+D17</f>
        <v>39172000</v>
      </c>
      <c r="E192" s="46">
        <f t="shared" si="29"/>
        <v>40759100</v>
      </c>
      <c r="F192" s="46">
        <f t="shared" si="29"/>
        <v>38679900</v>
      </c>
      <c r="G192" s="46">
        <f t="shared" si="29"/>
        <v>37350000</v>
      </c>
      <c r="H192" s="46">
        <f t="shared" si="29"/>
        <v>37350000</v>
      </c>
      <c r="I192" s="46">
        <f t="shared" si="29"/>
        <v>37350000</v>
      </c>
      <c r="J192" s="46">
        <f t="shared" si="29"/>
        <v>37350000</v>
      </c>
      <c r="K192" s="46">
        <f t="shared" si="29"/>
        <v>37350000</v>
      </c>
      <c r="L192" s="59">
        <v>0</v>
      </c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F192" s="18"/>
      <c r="AG192" s="18"/>
      <c r="AH192" s="18"/>
      <c r="AI192" s="18"/>
      <c r="AJ192" s="18"/>
      <c r="AK192" s="18"/>
      <c r="AL192" s="18"/>
      <c r="AM192" s="18"/>
      <c r="AN192" s="18"/>
      <c r="AO192" s="18"/>
      <c r="AP192" s="18"/>
      <c r="AQ192" s="18"/>
      <c r="AR192" s="18"/>
      <c r="AS192" s="18"/>
      <c r="AT192" s="18"/>
      <c r="AU192" s="18"/>
      <c r="AV192" s="18"/>
      <c r="AW192" s="18"/>
      <c r="AX192" s="18"/>
      <c r="AY192" s="18"/>
      <c r="AZ192" s="18"/>
      <c r="BA192" s="18"/>
      <c r="BB192" s="18"/>
      <c r="BC192" s="18"/>
      <c r="BD192" s="18"/>
      <c r="BE192" s="18"/>
      <c r="BF192" s="18"/>
      <c r="BG192" s="18"/>
      <c r="BH192" s="18"/>
      <c r="BI192" s="18"/>
      <c r="BJ192" s="18"/>
      <c r="BK192" s="18"/>
      <c r="BL192" s="18"/>
      <c r="BM192" s="18"/>
      <c r="BN192" s="18"/>
      <c r="BO192" s="18"/>
      <c r="BP192" s="18"/>
      <c r="BQ192" s="18"/>
      <c r="BR192" s="18"/>
      <c r="BS192" s="18"/>
      <c r="BT192" s="18"/>
      <c r="BU192" s="18"/>
      <c r="BV192" s="18"/>
      <c r="BW192" s="18"/>
      <c r="BX192" s="18"/>
      <c r="BY192" s="18"/>
      <c r="BZ192" s="18"/>
      <c r="CA192" s="18"/>
      <c r="CB192" s="18"/>
      <c r="CC192" s="18"/>
      <c r="CD192" s="18"/>
      <c r="CE192" s="18"/>
      <c r="CF192" s="18"/>
      <c r="CG192" s="18"/>
      <c r="CH192" s="18"/>
      <c r="CI192" s="18"/>
      <c r="CJ192" s="18"/>
      <c r="CK192" s="18"/>
      <c r="CL192" s="18"/>
      <c r="CM192" s="18"/>
      <c r="CN192" s="18"/>
      <c r="CO192" s="18"/>
      <c r="CP192" s="18"/>
      <c r="CQ192" s="18"/>
      <c r="CR192" s="18"/>
      <c r="CS192" s="18"/>
      <c r="CT192" s="18"/>
      <c r="CU192" s="18"/>
      <c r="CV192" s="18"/>
      <c r="CW192" s="18"/>
      <c r="CX192" s="18"/>
      <c r="CY192" s="18"/>
      <c r="CZ192" s="18"/>
      <c r="DA192" s="18"/>
      <c r="DB192" s="18"/>
      <c r="DC192" s="18"/>
      <c r="DD192" s="18"/>
      <c r="DE192" s="18"/>
      <c r="DF192" s="18"/>
      <c r="DG192" s="19"/>
    </row>
    <row r="193" spans="1:111" s="17" customFormat="1" ht="75.75" customHeight="1" x14ac:dyDescent="0.25">
      <c r="A193" s="73"/>
      <c r="B193" s="36" t="s">
        <v>334</v>
      </c>
      <c r="C193" s="46">
        <f t="shared" si="27"/>
        <v>115937761.90000001</v>
      </c>
      <c r="D193" s="46">
        <f t="shared" si="29"/>
        <v>9436158.7899999991</v>
      </c>
      <c r="E193" s="46">
        <f t="shared" si="29"/>
        <v>7994589.7300000004</v>
      </c>
      <c r="F193" s="46">
        <f t="shared" si="29"/>
        <v>7968589.7800000003</v>
      </c>
      <c r="G193" s="46">
        <f t="shared" si="29"/>
        <v>15720000</v>
      </c>
      <c r="H193" s="46">
        <f t="shared" si="29"/>
        <v>17050000</v>
      </c>
      <c r="I193" s="46">
        <f t="shared" si="29"/>
        <v>18040000</v>
      </c>
      <c r="J193" s="46">
        <f t="shared" si="29"/>
        <v>19410000</v>
      </c>
      <c r="K193" s="46">
        <f t="shared" si="29"/>
        <v>20318423.600000001</v>
      </c>
      <c r="L193" s="59">
        <v>0</v>
      </c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F193" s="18"/>
      <c r="AG193" s="18"/>
      <c r="AH193" s="18"/>
      <c r="AI193" s="18"/>
      <c r="AJ193" s="18"/>
      <c r="AK193" s="18"/>
      <c r="AL193" s="18"/>
      <c r="AM193" s="18"/>
      <c r="AN193" s="18"/>
      <c r="AO193" s="18"/>
      <c r="AP193" s="18"/>
      <c r="AQ193" s="18"/>
      <c r="AR193" s="18"/>
      <c r="AS193" s="18"/>
      <c r="AT193" s="18"/>
      <c r="AU193" s="18"/>
      <c r="AV193" s="18"/>
      <c r="AW193" s="18"/>
      <c r="AX193" s="18"/>
      <c r="AY193" s="18"/>
      <c r="AZ193" s="18"/>
      <c r="BA193" s="18"/>
      <c r="BB193" s="18"/>
      <c r="BC193" s="18"/>
      <c r="BD193" s="18"/>
      <c r="BE193" s="18"/>
      <c r="BF193" s="18"/>
      <c r="BG193" s="18"/>
      <c r="BH193" s="18"/>
      <c r="BI193" s="18"/>
      <c r="BJ193" s="18"/>
      <c r="BK193" s="18"/>
      <c r="BL193" s="18"/>
      <c r="BM193" s="18"/>
      <c r="BN193" s="18"/>
      <c r="BO193" s="18"/>
      <c r="BP193" s="18"/>
      <c r="BQ193" s="18"/>
      <c r="BR193" s="18"/>
      <c r="BS193" s="18"/>
      <c r="BT193" s="18"/>
      <c r="BU193" s="18"/>
      <c r="BV193" s="18"/>
      <c r="BW193" s="18"/>
      <c r="BX193" s="18"/>
      <c r="BY193" s="18"/>
      <c r="BZ193" s="18"/>
      <c r="CA193" s="18"/>
      <c r="CB193" s="18"/>
      <c r="CC193" s="18"/>
      <c r="CD193" s="18"/>
      <c r="CE193" s="18"/>
      <c r="CF193" s="18"/>
      <c r="CG193" s="18"/>
      <c r="CH193" s="18"/>
      <c r="CI193" s="18"/>
      <c r="CJ193" s="18"/>
      <c r="CK193" s="18"/>
      <c r="CL193" s="18"/>
      <c r="CM193" s="18"/>
      <c r="CN193" s="18"/>
      <c r="CO193" s="18"/>
      <c r="CP193" s="18"/>
      <c r="CQ193" s="18"/>
      <c r="CR193" s="18"/>
      <c r="CS193" s="18"/>
      <c r="CT193" s="18"/>
      <c r="CU193" s="18"/>
      <c r="CV193" s="18"/>
      <c r="CW193" s="18"/>
      <c r="CX193" s="18"/>
      <c r="CY193" s="18"/>
      <c r="CZ193" s="18"/>
      <c r="DA193" s="18"/>
      <c r="DB193" s="18"/>
      <c r="DC193" s="18"/>
      <c r="DD193" s="18"/>
      <c r="DE193" s="18"/>
      <c r="DF193" s="18"/>
      <c r="DG193" s="19"/>
    </row>
    <row r="194" spans="1:111" s="17" customFormat="1" ht="56.25" customHeight="1" x14ac:dyDescent="0.25">
      <c r="A194" s="86" t="s">
        <v>433</v>
      </c>
      <c r="B194" s="53" t="s">
        <v>335</v>
      </c>
      <c r="C194" s="57">
        <f t="shared" si="27"/>
        <v>1483516.46</v>
      </c>
      <c r="D194" s="46">
        <f t="shared" ref="D194:K194" si="30">D195+D196</f>
        <v>1483516.46</v>
      </c>
      <c r="E194" s="46">
        <v>0</v>
      </c>
      <c r="F194" s="46">
        <v>0</v>
      </c>
      <c r="G194" s="46">
        <v>0</v>
      </c>
      <c r="H194" s="46">
        <v>0</v>
      </c>
      <c r="I194" s="46">
        <v>0</v>
      </c>
      <c r="J194" s="46">
        <f t="shared" si="30"/>
        <v>0</v>
      </c>
      <c r="K194" s="46">
        <f t="shared" si="30"/>
        <v>0</v>
      </c>
      <c r="L194" s="59">
        <v>0</v>
      </c>
      <c r="M194" s="22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F194" s="18"/>
      <c r="AG194" s="18"/>
      <c r="AH194" s="18"/>
      <c r="AI194" s="18"/>
      <c r="AJ194" s="18"/>
      <c r="AK194" s="18"/>
      <c r="AL194" s="18"/>
      <c r="AM194" s="18"/>
      <c r="AN194" s="18"/>
      <c r="AO194" s="18"/>
      <c r="AP194" s="18"/>
      <c r="AQ194" s="18"/>
      <c r="AR194" s="18"/>
      <c r="AS194" s="18"/>
      <c r="AT194" s="18"/>
      <c r="AU194" s="18"/>
      <c r="AV194" s="18"/>
      <c r="AW194" s="18"/>
      <c r="AX194" s="18"/>
      <c r="AY194" s="18"/>
      <c r="AZ194" s="18"/>
      <c r="BA194" s="18"/>
      <c r="BB194" s="18"/>
      <c r="BC194" s="18"/>
      <c r="BD194" s="18"/>
      <c r="BE194" s="18"/>
      <c r="BF194" s="18"/>
      <c r="BG194" s="18"/>
      <c r="BH194" s="18"/>
      <c r="BI194" s="18"/>
      <c r="BJ194" s="18"/>
      <c r="BK194" s="18"/>
      <c r="BL194" s="18"/>
      <c r="BM194" s="18"/>
      <c r="BN194" s="18"/>
      <c r="BO194" s="18"/>
      <c r="BP194" s="18"/>
      <c r="BQ194" s="18"/>
      <c r="BR194" s="18"/>
      <c r="BS194" s="18"/>
      <c r="BT194" s="18"/>
      <c r="BU194" s="18"/>
      <c r="BV194" s="18"/>
      <c r="BW194" s="18"/>
      <c r="BX194" s="18"/>
      <c r="BY194" s="18"/>
      <c r="BZ194" s="18"/>
      <c r="CA194" s="18"/>
      <c r="CB194" s="18"/>
      <c r="CC194" s="18"/>
      <c r="CD194" s="18"/>
      <c r="CE194" s="18"/>
      <c r="CF194" s="18"/>
      <c r="CG194" s="18"/>
      <c r="CH194" s="18"/>
      <c r="CI194" s="18"/>
      <c r="CJ194" s="18"/>
      <c r="CK194" s="18"/>
      <c r="CL194" s="18"/>
      <c r="CM194" s="18"/>
      <c r="CN194" s="18"/>
      <c r="CO194" s="18"/>
      <c r="CP194" s="18"/>
      <c r="CQ194" s="18"/>
      <c r="CR194" s="18"/>
      <c r="CS194" s="18"/>
      <c r="CT194" s="18"/>
      <c r="CU194" s="18"/>
      <c r="CV194" s="18"/>
      <c r="CW194" s="18"/>
      <c r="CX194" s="18"/>
      <c r="CY194" s="18"/>
      <c r="CZ194" s="18"/>
      <c r="DA194" s="18"/>
      <c r="DB194" s="18"/>
      <c r="DC194" s="18"/>
      <c r="DD194" s="18"/>
      <c r="DE194" s="18"/>
      <c r="DF194" s="18"/>
      <c r="DG194" s="19"/>
    </row>
    <row r="195" spans="1:111" s="29" customFormat="1" ht="113.25" customHeight="1" x14ac:dyDescent="0.25">
      <c r="A195" s="86"/>
      <c r="B195" s="53" t="s">
        <v>333</v>
      </c>
      <c r="C195" s="57">
        <f t="shared" si="27"/>
        <v>0</v>
      </c>
      <c r="D195" s="46">
        <f>D44+D47</f>
        <v>0</v>
      </c>
      <c r="E195" s="46">
        <f>E44+E47</f>
        <v>0</v>
      </c>
      <c r="F195" s="46">
        <f>F44+F47</f>
        <v>0</v>
      </c>
      <c r="G195" s="46">
        <f>G44+G47</f>
        <v>0</v>
      </c>
      <c r="H195" s="46">
        <v>0</v>
      </c>
      <c r="I195" s="46">
        <v>0</v>
      </c>
      <c r="J195" s="46">
        <v>0</v>
      </c>
      <c r="K195" s="46">
        <v>0</v>
      </c>
      <c r="L195" s="59">
        <v>0</v>
      </c>
      <c r="M195" s="35"/>
      <c r="N195" s="25"/>
      <c r="O195" s="25"/>
    </row>
    <row r="196" spans="1:111" s="29" customFormat="1" ht="79.5" customHeight="1" x14ac:dyDescent="0.25">
      <c r="A196" s="86"/>
      <c r="B196" s="53" t="s">
        <v>334</v>
      </c>
      <c r="C196" s="57">
        <f t="shared" si="27"/>
        <v>1483516.46</v>
      </c>
      <c r="D196" s="46">
        <f>D45</f>
        <v>1483516.46</v>
      </c>
      <c r="E196" s="46">
        <v>0</v>
      </c>
      <c r="F196" s="46">
        <v>0</v>
      </c>
      <c r="G196" s="46">
        <v>0</v>
      </c>
      <c r="H196" s="46">
        <v>0</v>
      </c>
      <c r="I196" s="46">
        <v>0</v>
      </c>
      <c r="J196" s="46">
        <v>0</v>
      </c>
      <c r="K196" s="46">
        <v>0</v>
      </c>
      <c r="L196" s="59">
        <v>0</v>
      </c>
      <c r="M196" s="35"/>
    </row>
    <row r="197" spans="1:111" x14ac:dyDescent="0.25">
      <c r="A197" s="86" t="s">
        <v>434</v>
      </c>
      <c r="B197" s="53" t="s">
        <v>335</v>
      </c>
      <c r="C197" s="57">
        <f t="shared" ref="C197:C214" si="31">D197+E197+F197+G197+H197+I197+J197+K197</f>
        <v>61952075.039999999</v>
      </c>
      <c r="D197" s="46">
        <f t="shared" ref="D197:K197" si="32">D198+D199</f>
        <v>4621046.99</v>
      </c>
      <c r="E197" s="46">
        <f t="shared" si="32"/>
        <v>4633414.99</v>
      </c>
      <c r="F197" s="46">
        <f t="shared" si="32"/>
        <v>4632836.1100000003</v>
      </c>
      <c r="G197" s="46">
        <f t="shared" si="32"/>
        <v>8551559.3900000006</v>
      </c>
      <c r="H197" s="46">
        <f t="shared" si="32"/>
        <v>9360054.3900000006</v>
      </c>
      <c r="I197" s="46">
        <f t="shared" si="32"/>
        <v>9450054.3900000006</v>
      </c>
      <c r="J197" s="46">
        <f t="shared" si="32"/>
        <v>10121554.390000001</v>
      </c>
      <c r="K197" s="46">
        <f t="shared" si="32"/>
        <v>10581554.390000001</v>
      </c>
      <c r="L197" s="59">
        <v>0</v>
      </c>
      <c r="M197" s="35"/>
      <c r="N197" s="35"/>
      <c r="O197" s="35"/>
    </row>
    <row r="198" spans="1:111" ht="108" customHeight="1" x14ac:dyDescent="0.25">
      <c r="A198" s="86"/>
      <c r="B198" s="53" t="s">
        <v>333</v>
      </c>
      <c r="C198" s="57">
        <f t="shared" si="31"/>
        <v>1723165</v>
      </c>
      <c r="D198" s="46">
        <f t="shared" ref="D198:K199" si="33">D17+D20+D23+D26</f>
        <v>167000</v>
      </c>
      <c r="E198" s="46">
        <f t="shared" si="33"/>
        <v>167000</v>
      </c>
      <c r="F198" s="46">
        <f t="shared" si="33"/>
        <v>167000</v>
      </c>
      <c r="G198" s="46">
        <f t="shared" si="33"/>
        <v>244433</v>
      </c>
      <c r="H198" s="46">
        <f t="shared" si="33"/>
        <v>244433</v>
      </c>
      <c r="I198" s="46">
        <f t="shared" si="33"/>
        <v>244433</v>
      </c>
      <c r="J198" s="46">
        <f t="shared" si="33"/>
        <v>244433</v>
      </c>
      <c r="K198" s="46">
        <f t="shared" si="33"/>
        <v>244433</v>
      </c>
      <c r="L198" s="59">
        <v>0</v>
      </c>
    </row>
    <row r="199" spans="1:111" ht="74.25" customHeight="1" x14ac:dyDescent="0.25">
      <c r="A199" s="86"/>
      <c r="B199" s="53" t="s">
        <v>334</v>
      </c>
      <c r="C199" s="57">
        <f t="shared" si="31"/>
        <v>60228910.039999999</v>
      </c>
      <c r="D199" s="46">
        <f t="shared" si="33"/>
        <v>4454046.99</v>
      </c>
      <c r="E199" s="46">
        <f t="shared" si="33"/>
        <v>4466414.99</v>
      </c>
      <c r="F199" s="46">
        <f t="shared" si="33"/>
        <v>4465836.1100000003</v>
      </c>
      <c r="G199" s="46">
        <f t="shared" si="33"/>
        <v>8307126.3899999997</v>
      </c>
      <c r="H199" s="46">
        <f t="shared" si="33"/>
        <v>9115621.3900000006</v>
      </c>
      <c r="I199" s="46">
        <f t="shared" si="33"/>
        <v>9205621.3900000006</v>
      </c>
      <c r="J199" s="46">
        <f t="shared" si="33"/>
        <v>9877121.3900000006</v>
      </c>
      <c r="K199" s="46">
        <f t="shared" si="33"/>
        <v>10337121.390000001</v>
      </c>
      <c r="L199" s="59">
        <v>0</v>
      </c>
    </row>
    <row r="200" spans="1:111" x14ac:dyDescent="0.25">
      <c r="A200" s="86" t="s">
        <v>348</v>
      </c>
      <c r="B200" s="53" t="s">
        <v>335</v>
      </c>
      <c r="C200" s="57">
        <f t="shared" si="31"/>
        <v>19522227.370000001</v>
      </c>
      <c r="D200" s="46">
        <f t="shared" ref="D200:K200" si="34">D201+D202</f>
        <v>1983691.41</v>
      </c>
      <c r="E200" s="46">
        <f t="shared" si="34"/>
        <v>2421666.73</v>
      </c>
      <c r="F200" s="46">
        <f t="shared" si="34"/>
        <v>2463284.13</v>
      </c>
      <c r="G200" s="46">
        <f t="shared" si="34"/>
        <v>2530717.02</v>
      </c>
      <c r="H200" s="46">
        <f t="shared" si="34"/>
        <v>2530717.02</v>
      </c>
      <c r="I200" s="46">
        <f t="shared" si="34"/>
        <v>2530717.02</v>
      </c>
      <c r="J200" s="46">
        <f t="shared" si="34"/>
        <v>2530717.02</v>
      </c>
      <c r="K200" s="46">
        <f t="shared" si="34"/>
        <v>2530717.02</v>
      </c>
      <c r="L200" s="59">
        <v>0</v>
      </c>
    </row>
    <row r="201" spans="1:111" ht="110.25" customHeight="1" x14ac:dyDescent="0.25">
      <c r="A201" s="86"/>
      <c r="B201" s="53" t="s">
        <v>333</v>
      </c>
      <c r="C201" s="57">
        <f t="shared" si="31"/>
        <v>19522227.370000001</v>
      </c>
      <c r="D201" s="46">
        <f t="shared" ref="D201:K202" si="35">D35+D86</f>
        <v>1983691.41</v>
      </c>
      <c r="E201" s="46">
        <f t="shared" si="35"/>
        <v>2421666.73</v>
      </c>
      <c r="F201" s="46">
        <f t="shared" si="35"/>
        <v>2463284.13</v>
      </c>
      <c r="G201" s="46">
        <f t="shared" si="35"/>
        <v>2530717.02</v>
      </c>
      <c r="H201" s="46">
        <f t="shared" si="35"/>
        <v>2530717.02</v>
      </c>
      <c r="I201" s="46">
        <f t="shared" si="35"/>
        <v>2530717.02</v>
      </c>
      <c r="J201" s="46">
        <f t="shared" si="35"/>
        <v>2530717.02</v>
      </c>
      <c r="K201" s="46">
        <f t="shared" si="35"/>
        <v>2530717.02</v>
      </c>
      <c r="L201" s="59">
        <v>0</v>
      </c>
    </row>
    <row r="202" spans="1:111" ht="75.75" customHeight="1" x14ac:dyDescent="0.25">
      <c r="A202" s="86"/>
      <c r="B202" s="53" t="s">
        <v>334</v>
      </c>
      <c r="C202" s="57">
        <f t="shared" si="31"/>
        <v>0</v>
      </c>
      <c r="D202" s="46">
        <f t="shared" si="35"/>
        <v>0</v>
      </c>
      <c r="E202" s="46">
        <f t="shared" si="35"/>
        <v>0</v>
      </c>
      <c r="F202" s="46">
        <f t="shared" si="35"/>
        <v>0</v>
      </c>
      <c r="G202" s="46">
        <f t="shared" si="35"/>
        <v>0</v>
      </c>
      <c r="H202" s="46">
        <f t="shared" si="35"/>
        <v>0</v>
      </c>
      <c r="I202" s="46">
        <f t="shared" si="35"/>
        <v>0</v>
      </c>
      <c r="J202" s="46">
        <f t="shared" si="35"/>
        <v>0</v>
      </c>
      <c r="K202" s="46">
        <f t="shared" si="35"/>
        <v>0</v>
      </c>
      <c r="L202" s="59">
        <v>0</v>
      </c>
    </row>
    <row r="203" spans="1:111" x14ac:dyDescent="0.25">
      <c r="A203" s="68" t="s">
        <v>349</v>
      </c>
      <c r="B203" s="53" t="s">
        <v>335</v>
      </c>
      <c r="C203" s="57">
        <f t="shared" si="31"/>
        <v>12323549.17</v>
      </c>
      <c r="D203" s="46">
        <f t="shared" ref="D203:K203" si="36">D204+D205</f>
        <v>1507522.73</v>
      </c>
      <c r="E203" s="46">
        <f t="shared" si="36"/>
        <v>1918246.92</v>
      </c>
      <c r="F203" s="46">
        <f t="shared" si="36"/>
        <v>1480898.22</v>
      </c>
      <c r="G203" s="46">
        <f t="shared" si="36"/>
        <v>1483376.26</v>
      </c>
      <c r="H203" s="46">
        <f t="shared" si="36"/>
        <v>1483376.26</v>
      </c>
      <c r="I203" s="46">
        <f t="shared" si="36"/>
        <v>1483376.26</v>
      </c>
      <c r="J203" s="46">
        <f t="shared" si="36"/>
        <v>1483376.26</v>
      </c>
      <c r="K203" s="46">
        <f t="shared" si="36"/>
        <v>1483376.26</v>
      </c>
      <c r="L203" s="59">
        <v>0</v>
      </c>
    </row>
    <row r="204" spans="1:111" ht="145.5" customHeight="1" x14ac:dyDescent="0.25">
      <c r="A204" s="69"/>
      <c r="B204" s="53" t="s">
        <v>332</v>
      </c>
      <c r="C204" s="57">
        <f t="shared" si="31"/>
        <v>12323549.17</v>
      </c>
      <c r="D204" s="46">
        <f t="shared" ref="D204:K205" si="37">D38+D89</f>
        <v>1507522.73</v>
      </c>
      <c r="E204" s="46">
        <f t="shared" si="37"/>
        <v>1918246.92</v>
      </c>
      <c r="F204" s="46">
        <f t="shared" si="37"/>
        <v>1480898.22</v>
      </c>
      <c r="G204" s="46">
        <f t="shared" si="37"/>
        <v>1483376.26</v>
      </c>
      <c r="H204" s="46">
        <f t="shared" si="37"/>
        <v>1483376.26</v>
      </c>
      <c r="I204" s="46">
        <f t="shared" si="37"/>
        <v>1483376.26</v>
      </c>
      <c r="J204" s="46">
        <f t="shared" si="37"/>
        <v>1483376.26</v>
      </c>
      <c r="K204" s="46">
        <f t="shared" si="37"/>
        <v>1483376.26</v>
      </c>
      <c r="L204" s="59">
        <v>0</v>
      </c>
    </row>
    <row r="205" spans="1:111" ht="72" customHeight="1" x14ac:dyDescent="0.25">
      <c r="A205" s="70"/>
      <c r="B205" s="53" t="s">
        <v>334</v>
      </c>
      <c r="C205" s="57">
        <f t="shared" si="31"/>
        <v>0</v>
      </c>
      <c r="D205" s="46">
        <f t="shared" si="37"/>
        <v>0</v>
      </c>
      <c r="E205" s="46">
        <f t="shared" si="37"/>
        <v>0</v>
      </c>
      <c r="F205" s="46">
        <f t="shared" si="37"/>
        <v>0</v>
      </c>
      <c r="G205" s="46">
        <f t="shared" si="37"/>
        <v>0</v>
      </c>
      <c r="H205" s="46">
        <f t="shared" si="37"/>
        <v>0</v>
      </c>
      <c r="I205" s="46">
        <f t="shared" si="37"/>
        <v>0</v>
      </c>
      <c r="J205" s="46">
        <f t="shared" si="37"/>
        <v>0</v>
      </c>
      <c r="K205" s="46">
        <f t="shared" si="37"/>
        <v>0</v>
      </c>
      <c r="L205" s="59">
        <v>0</v>
      </c>
    </row>
    <row r="206" spans="1:111" x14ac:dyDescent="0.25">
      <c r="A206" s="86" t="s">
        <v>435</v>
      </c>
      <c r="B206" s="53" t="s">
        <v>335</v>
      </c>
      <c r="C206" s="57">
        <f t="shared" si="31"/>
        <v>192551859.19999999</v>
      </c>
      <c r="D206" s="46">
        <f t="shared" ref="D206:K206" si="38">D207+D208</f>
        <v>25347984.190000001</v>
      </c>
      <c r="E206" s="46">
        <f t="shared" si="38"/>
        <v>26057824.68</v>
      </c>
      <c r="F206" s="46">
        <f t="shared" si="38"/>
        <v>24525415.98</v>
      </c>
      <c r="G206" s="46">
        <f t="shared" si="38"/>
        <v>23324126.870000001</v>
      </c>
      <c r="H206" s="46">
        <f t="shared" si="38"/>
        <v>23324126.870000001</v>
      </c>
      <c r="I206" s="46">
        <f t="shared" si="38"/>
        <v>23324126.870000001</v>
      </c>
      <c r="J206" s="46">
        <f t="shared" si="38"/>
        <v>23324126.870000001</v>
      </c>
      <c r="K206" s="46">
        <f t="shared" si="38"/>
        <v>23324126.870000001</v>
      </c>
      <c r="L206" s="59">
        <v>0</v>
      </c>
    </row>
    <row r="207" spans="1:111" ht="142.5" customHeight="1" x14ac:dyDescent="0.25">
      <c r="A207" s="86"/>
      <c r="B207" s="53" t="s">
        <v>332</v>
      </c>
      <c r="C207" s="57">
        <f t="shared" si="31"/>
        <v>192551859.19999999</v>
      </c>
      <c r="D207" s="46">
        <f t="shared" ref="D207:K208" si="39">D83</f>
        <v>25347984.190000001</v>
      </c>
      <c r="E207" s="46">
        <f t="shared" si="39"/>
        <v>26057824.68</v>
      </c>
      <c r="F207" s="46">
        <f t="shared" si="39"/>
        <v>24525415.98</v>
      </c>
      <c r="G207" s="46">
        <f t="shared" si="39"/>
        <v>23324126.870000001</v>
      </c>
      <c r="H207" s="46">
        <f t="shared" si="39"/>
        <v>23324126.870000001</v>
      </c>
      <c r="I207" s="46">
        <f t="shared" si="39"/>
        <v>23324126.870000001</v>
      </c>
      <c r="J207" s="46">
        <f t="shared" si="39"/>
        <v>23324126.870000001</v>
      </c>
      <c r="K207" s="46">
        <f t="shared" si="39"/>
        <v>23324126.870000001</v>
      </c>
      <c r="L207" s="59">
        <v>0</v>
      </c>
    </row>
    <row r="208" spans="1:111" ht="77.25" customHeight="1" x14ac:dyDescent="0.25">
      <c r="A208" s="86"/>
      <c r="B208" s="53" t="s">
        <v>334</v>
      </c>
      <c r="C208" s="57">
        <f t="shared" si="31"/>
        <v>0</v>
      </c>
      <c r="D208" s="46">
        <f t="shared" si="39"/>
        <v>0</v>
      </c>
      <c r="E208" s="46">
        <f t="shared" si="39"/>
        <v>0</v>
      </c>
      <c r="F208" s="46">
        <f t="shared" si="39"/>
        <v>0</v>
      </c>
      <c r="G208" s="46">
        <f t="shared" si="39"/>
        <v>0</v>
      </c>
      <c r="H208" s="46">
        <f t="shared" si="39"/>
        <v>0</v>
      </c>
      <c r="I208" s="46">
        <f t="shared" si="39"/>
        <v>0</v>
      </c>
      <c r="J208" s="46">
        <f t="shared" si="39"/>
        <v>0</v>
      </c>
      <c r="K208" s="46">
        <f t="shared" si="39"/>
        <v>0</v>
      </c>
      <c r="L208" s="59">
        <v>0</v>
      </c>
    </row>
    <row r="209" spans="1:14" s="42" customFormat="1" x14ac:dyDescent="0.25">
      <c r="A209" s="68" t="s">
        <v>436</v>
      </c>
      <c r="B209" s="41" t="s">
        <v>335</v>
      </c>
      <c r="C209" s="47">
        <f t="shared" si="31"/>
        <v>127952320.16</v>
      </c>
      <c r="D209" s="47">
        <f t="shared" ref="D209:K209" si="40">D210+D211</f>
        <v>13457664.77</v>
      </c>
      <c r="E209" s="47">
        <f t="shared" si="40"/>
        <v>13513764.77</v>
      </c>
      <c r="F209" s="47">
        <f t="shared" si="40"/>
        <v>13335164.77</v>
      </c>
      <c r="G209" s="47">
        <f t="shared" si="40"/>
        <v>16419145.17</v>
      </c>
      <c r="H209" s="47">
        <f t="shared" si="40"/>
        <v>16719145.17</v>
      </c>
      <c r="I209" s="47">
        <f t="shared" si="40"/>
        <v>17619145.170000002</v>
      </c>
      <c r="J209" s="47">
        <f t="shared" si="40"/>
        <v>18319145.170000002</v>
      </c>
      <c r="K209" s="47">
        <f t="shared" si="40"/>
        <v>18569145.170000002</v>
      </c>
      <c r="L209" s="59">
        <v>0</v>
      </c>
    </row>
    <row r="210" spans="1:14" s="42" customFormat="1" ht="109.5" customHeight="1" x14ac:dyDescent="0.25">
      <c r="A210" s="69"/>
      <c r="B210" s="41" t="s">
        <v>333</v>
      </c>
      <c r="C210" s="47">
        <f t="shared" si="31"/>
        <v>79240199.260000005</v>
      </c>
      <c r="D210" s="47">
        <f>D32</f>
        <v>10165801.67</v>
      </c>
      <c r="E210" s="47">
        <f t="shared" ref="E210:K210" si="41">E32</f>
        <v>10194361.67</v>
      </c>
      <c r="F210" s="47">
        <f t="shared" si="41"/>
        <v>10043301.67</v>
      </c>
      <c r="G210" s="47">
        <f t="shared" si="41"/>
        <v>9767346.8499999996</v>
      </c>
      <c r="H210" s="47">
        <f t="shared" si="41"/>
        <v>9767346.8499999996</v>
      </c>
      <c r="I210" s="47">
        <f t="shared" si="41"/>
        <v>9767346.8499999996</v>
      </c>
      <c r="J210" s="47">
        <f t="shared" si="41"/>
        <v>9767346.8499999996</v>
      </c>
      <c r="K210" s="47">
        <f t="shared" si="41"/>
        <v>9767346.8499999996</v>
      </c>
      <c r="L210" s="59">
        <v>0</v>
      </c>
    </row>
    <row r="211" spans="1:14" ht="79.5" customHeight="1" x14ac:dyDescent="0.25">
      <c r="A211" s="70"/>
      <c r="B211" s="53" t="s">
        <v>334</v>
      </c>
      <c r="C211" s="57">
        <f t="shared" si="31"/>
        <v>48712120.899999999</v>
      </c>
      <c r="D211" s="46">
        <f t="shared" ref="D211:K211" si="42">D33+D84</f>
        <v>3291863.1</v>
      </c>
      <c r="E211" s="46">
        <f t="shared" si="42"/>
        <v>3319403.1</v>
      </c>
      <c r="F211" s="46">
        <f t="shared" si="42"/>
        <v>3291863.1</v>
      </c>
      <c r="G211" s="46">
        <f t="shared" si="42"/>
        <v>6651798.3200000003</v>
      </c>
      <c r="H211" s="46">
        <f t="shared" si="42"/>
        <v>6951798.3200000003</v>
      </c>
      <c r="I211" s="46">
        <f t="shared" si="42"/>
        <v>7851798.3200000003</v>
      </c>
      <c r="J211" s="46">
        <f t="shared" si="42"/>
        <v>8551798.3200000003</v>
      </c>
      <c r="K211" s="46">
        <f t="shared" si="42"/>
        <v>8801798.3200000003</v>
      </c>
      <c r="L211" s="59">
        <v>0</v>
      </c>
    </row>
    <row r="212" spans="1:14" x14ac:dyDescent="0.25">
      <c r="A212" s="86" t="s">
        <v>437</v>
      </c>
      <c r="B212" s="53" t="s">
        <v>335</v>
      </c>
      <c r="C212" s="57">
        <f t="shared" si="31"/>
        <v>5513214.5</v>
      </c>
      <c r="D212" s="46">
        <f t="shared" ref="D212:K212" si="43">D213+D214</f>
        <v>206732.24</v>
      </c>
      <c r="E212" s="46">
        <f t="shared" si="43"/>
        <v>208771.64</v>
      </c>
      <c r="F212" s="46">
        <f t="shared" si="43"/>
        <v>210890.57</v>
      </c>
      <c r="G212" s="46">
        <f t="shared" si="43"/>
        <v>761075.29</v>
      </c>
      <c r="H212" s="46">
        <f t="shared" si="43"/>
        <v>982580.29</v>
      </c>
      <c r="I212" s="46">
        <f t="shared" si="43"/>
        <v>982580.29</v>
      </c>
      <c r="J212" s="46">
        <f t="shared" si="43"/>
        <v>981080.29</v>
      </c>
      <c r="K212" s="46">
        <f t="shared" si="43"/>
        <v>1179503.8899999999</v>
      </c>
      <c r="L212" s="59">
        <v>0</v>
      </c>
      <c r="N212" s="35"/>
    </row>
    <row r="213" spans="1:14" ht="111" customHeight="1" x14ac:dyDescent="0.25">
      <c r="A213" s="86"/>
      <c r="B213" s="53" t="s">
        <v>333</v>
      </c>
      <c r="C213" s="57">
        <f t="shared" si="31"/>
        <v>0</v>
      </c>
      <c r="D213" s="45">
        <f t="shared" ref="D213:K213" si="44">D53</f>
        <v>0</v>
      </c>
      <c r="E213" s="45">
        <f t="shared" si="44"/>
        <v>0</v>
      </c>
      <c r="F213" s="45">
        <f t="shared" si="44"/>
        <v>0</v>
      </c>
      <c r="G213" s="45">
        <f t="shared" si="44"/>
        <v>0</v>
      </c>
      <c r="H213" s="45">
        <f t="shared" si="44"/>
        <v>0</v>
      </c>
      <c r="I213" s="45">
        <f t="shared" si="44"/>
        <v>0</v>
      </c>
      <c r="J213" s="45">
        <f t="shared" si="44"/>
        <v>0</v>
      </c>
      <c r="K213" s="45">
        <f t="shared" si="44"/>
        <v>0</v>
      </c>
      <c r="L213" s="59">
        <v>0</v>
      </c>
    </row>
    <row r="214" spans="1:14" ht="84.75" customHeight="1" x14ac:dyDescent="0.25">
      <c r="A214" s="86"/>
      <c r="B214" s="53" t="s">
        <v>334</v>
      </c>
      <c r="C214" s="57">
        <f t="shared" si="31"/>
        <v>5513214.5</v>
      </c>
      <c r="D214" s="45">
        <f t="shared" ref="D214:K214" si="45">D54</f>
        <v>206732.24</v>
      </c>
      <c r="E214" s="45">
        <f t="shared" si="45"/>
        <v>208771.64</v>
      </c>
      <c r="F214" s="45">
        <f t="shared" si="45"/>
        <v>210890.57</v>
      </c>
      <c r="G214" s="45">
        <f t="shared" si="45"/>
        <v>761075.29</v>
      </c>
      <c r="H214" s="45">
        <f t="shared" si="45"/>
        <v>982580.29</v>
      </c>
      <c r="I214" s="45">
        <f t="shared" si="45"/>
        <v>982580.29</v>
      </c>
      <c r="J214" s="45">
        <f t="shared" si="45"/>
        <v>981080.29</v>
      </c>
      <c r="K214" s="45">
        <f t="shared" si="45"/>
        <v>1179503.8899999999</v>
      </c>
      <c r="L214" s="59">
        <v>0</v>
      </c>
    </row>
    <row r="217" spans="1:14" ht="81" customHeight="1" x14ac:dyDescent="0.25"/>
  </sheetData>
  <autoFilter ref="L1:L214"/>
  <mergeCells count="136">
    <mergeCell ref="J5:L5"/>
    <mergeCell ref="A212:A214"/>
    <mergeCell ref="A200:A202"/>
    <mergeCell ref="A203:A205"/>
    <mergeCell ref="A206:A208"/>
    <mergeCell ref="A137:A139"/>
    <mergeCell ref="A143:A145"/>
    <mergeCell ref="L143:L145"/>
    <mergeCell ref="A55:A57"/>
    <mergeCell ref="L52:L54"/>
    <mergeCell ref="L55:L57"/>
    <mergeCell ref="A58:A60"/>
    <mergeCell ref="L58:L60"/>
    <mergeCell ref="A173:A175"/>
    <mergeCell ref="L173:L175"/>
    <mergeCell ref="A182:A184"/>
    <mergeCell ref="L182:L184"/>
    <mergeCell ref="L155:L157"/>
    <mergeCell ref="A191:A193"/>
    <mergeCell ref="A176:A178"/>
    <mergeCell ref="A188:A190"/>
    <mergeCell ref="L188:L190"/>
    <mergeCell ref="A112:L112"/>
    <mergeCell ref="L103:L105"/>
    <mergeCell ref="A197:A199"/>
    <mergeCell ref="A14:L14"/>
    <mergeCell ref="A37:A39"/>
    <mergeCell ref="L40:L42"/>
    <mergeCell ref="A22:A24"/>
    <mergeCell ref="L46:L48"/>
    <mergeCell ref="A3:C4"/>
    <mergeCell ref="J1:L3"/>
    <mergeCell ref="A113:A115"/>
    <mergeCell ref="L113:L115"/>
    <mergeCell ref="A109:A111"/>
    <mergeCell ref="L109:L111"/>
    <mergeCell ref="L34:L36"/>
    <mergeCell ref="L88:L90"/>
    <mergeCell ref="A61:A63"/>
    <mergeCell ref="L49:L51"/>
    <mergeCell ref="A52:A54"/>
    <mergeCell ref="A40:A42"/>
    <mergeCell ref="A43:A45"/>
    <mergeCell ref="A46:A48"/>
    <mergeCell ref="L85:L87"/>
    <mergeCell ref="L61:L63"/>
    <mergeCell ref="A11:L11"/>
    <mergeCell ref="B12:B13"/>
    <mergeCell ref="A9:L9"/>
    <mergeCell ref="A10:L10"/>
    <mergeCell ref="A185:A187"/>
    <mergeCell ref="L185:L187"/>
    <mergeCell ref="A170:A172"/>
    <mergeCell ref="L170:L172"/>
    <mergeCell ref="A167:A169"/>
    <mergeCell ref="L167:L169"/>
    <mergeCell ref="A164:A166"/>
    <mergeCell ref="L164:L166"/>
    <mergeCell ref="A161:A163"/>
    <mergeCell ref="L161:L163"/>
    <mergeCell ref="A179:A181"/>
    <mergeCell ref="L179:L181"/>
    <mergeCell ref="A158:A160"/>
    <mergeCell ref="L158:L160"/>
    <mergeCell ref="A16:A18"/>
    <mergeCell ref="L16:L18"/>
    <mergeCell ref="A19:A21"/>
    <mergeCell ref="L22:L27"/>
    <mergeCell ref="L19:L21"/>
    <mergeCell ref="A25:A27"/>
    <mergeCell ref="A31:A33"/>
    <mergeCell ref="L37:L39"/>
    <mergeCell ref="L149:L151"/>
    <mergeCell ref="A15:L15"/>
    <mergeCell ref="C12:C13"/>
    <mergeCell ref="L73:L75"/>
    <mergeCell ref="A76:A78"/>
    <mergeCell ref="L76:L78"/>
    <mergeCell ref="A79:A81"/>
    <mergeCell ref="A94:A96"/>
    <mergeCell ref="L91:L93"/>
    <mergeCell ref="L94:L96"/>
    <mergeCell ref="L12:L13"/>
    <mergeCell ref="A12:A13"/>
    <mergeCell ref="A34:A36"/>
    <mergeCell ref="A28:A30"/>
    <mergeCell ref="A49:A51"/>
    <mergeCell ref="L43:L45"/>
    <mergeCell ref="A194:A196"/>
    <mergeCell ref="A88:A90"/>
    <mergeCell ref="A131:A133"/>
    <mergeCell ref="L131:L133"/>
    <mergeCell ref="L28:L30"/>
    <mergeCell ref="L31:L33"/>
    <mergeCell ref="D12:K12"/>
    <mergeCell ref="L137:L139"/>
    <mergeCell ref="A134:A136"/>
    <mergeCell ref="A146:A148"/>
    <mergeCell ref="L146:L148"/>
    <mergeCell ref="L79:L84"/>
    <mergeCell ref="A82:A84"/>
    <mergeCell ref="A91:A93"/>
    <mergeCell ref="A85:A87"/>
    <mergeCell ref="A67:A69"/>
    <mergeCell ref="A103:A105"/>
    <mergeCell ref="A97:A99"/>
    <mergeCell ref="L64:L66"/>
    <mergeCell ref="A64:A66"/>
    <mergeCell ref="L67:L69"/>
    <mergeCell ref="A70:A72"/>
    <mergeCell ref="L70:L72"/>
    <mergeCell ref="A73:A75"/>
    <mergeCell ref="A209:A211"/>
    <mergeCell ref="A149:A151"/>
    <mergeCell ref="L122:L124"/>
    <mergeCell ref="A122:A124"/>
    <mergeCell ref="L134:L136"/>
    <mergeCell ref="A128:A130"/>
    <mergeCell ref="L128:L130"/>
    <mergeCell ref="A125:A127"/>
    <mergeCell ref="L97:L99"/>
    <mergeCell ref="L125:L127"/>
    <mergeCell ref="A106:A108"/>
    <mergeCell ref="L106:L108"/>
    <mergeCell ref="A140:A142"/>
    <mergeCell ref="L140:L142"/>
    <mergeCell ref="L100:L102"/>
    <mergeCell ref="A100:A102"/>
    <mergeCell ref="L176:L178"/>
    <mergeCell ref="A119:A121"/>
    <mergeCell ref="L119:L121"/>
    <mergeCell ref="A116:A118"/>
    <mergeCell ref="L116:L118"/>
    <mergeCell ref="A152:A154"/>
    <mergeCell ref="L152:L154"/>
    <mergeCell ref="A155:A157"/>
  </mergeCells>
  <phoneticPr fontId="3" type="noConversion"/>
  <pageMargins left="0.39370078740157483" right="0.39370078740157483" top="1.1811023622047245" bottom="0.19685039370078741" header="0.31496062992125984" footer="0.31496062992125984"/>
  <pageSetup paperSize="8" scale="34" firstPageNumber="8" fitToHeight="0" orientation="landscape" useFirstPageNumber="1" r:id="rId1"/>
  <headerFooter>
    <oddHeader>&amp;C&amp;"Times New Roman,обычный"&amp;24&amp;P</oddHeader>
  </headerFooter>
  <rowBreaks count="9" manualBreakCount="9">
    <brk id="30" max="11" man="1"/>
    <brk id="54" max="11" man="1"/>
    <brk id="78" max="11" man="1"/>
    <brk id="99" max="11" man="1"/>
    <brk id="118" max="11" man="1"/>
    <brk id="139" max="11" man="1"/>
    <brk id="166" max="11" man="1"/>
    <brk id="184" max="11" man="1"/>
    <brk id="20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topLeftCell="A4" zoomScale="60" zoomScaleNormal="70" workbookViewId="0">
      <pane xSplit="1" ySplit="6" topLeftCell="B140" activePane="bottomRight" state="frozen"/>
      <selection activeCell="A4" sqref="A4"/>
      <selection pane="topRight" activeCell="B4" sqref="B4"/>
      <selection pane="bottomLeft" activeCell="A10" sqref="A10"/>
      <selection pane="bottomRight" activeCell="D12" sqref="D12"/>
    </sheetView>
  </sheetViews>
  <sheetFormatPr defaultColWidth="9.140625" defaultRowHeight="16.5" x14ac:dyDescent="0.25"/>
  <cols>
    <col min="1" max="1" width="44" style="4" customWidth="1"/>
    <col min="2" max="2" width="44" style="4" hidden="1" customWidth="1"/>
    <col min="3" max="3" width="51.85546875" style="3" customWidth="1"/>
    <col min="4" max="4" width="15.7109375" style="3" customWidth="1"/>
    <col min="5" max="5" width="13.28515625" style="3" customWidth="1"/>
    <col min="6" max="6" width="17.140625" style="3" customWidth="1"/>
    <col min="7" max="7" width="12.42578125" style="3" customWidth="1"/>
    <col min="8" max="8" width="15.7109375" style="3" customWidth="1"/>
    <col min="9" max="9" width="12" style="3" customWidth="1"/>
    <col min="10" max="10" width="32.28515625" style="3" customWidth="1"/>
    <col min="11" max="16384" width="9.140625" style="4"/>
  </cols>
  <sheetData>
    <row r="1" spans="1:11" x14ac:dyDescent="0.25">
      <c r="A1" s="1"/>
      <c r="B1" s="1"/>
      <c r="C1" s="2"/>
    </row>
    <row r="2" spans="1:11" x14ac:dyDescent="0.25">
      <c r="A2" s="112" t="s">
        <v>312</v>
      </c>
      <c r="B2" s="112"/>
      <c r="C2" s="112"/>
      <c r="D2" s="112"/>
      <c r="E2" s="112"/>
      <c r="F2" s="112"/>
      <c r="G2" s="112"/>
      <c r="H2" s="112"/>
      <c r="I2" s="112"/>
      <c r="J2" s="112"/>
    </row>
    <row r="3" spans="1:11" ht="45" customHeight="1" x14ac:dyDescent="0.25">
      <c r="A3" s="113" t="s">
        <v>276</v>
      </c>
      <c r="B3" s="113"/>
      <c r="C3" s="113"/>
      <c r="D3" s="112"/>
      <c r="E3" s="112"/>
      <c r="F3" s="112"/>
      <c r="G3" s="112"/>
      <c r="H3" s="112"/>
      <c r="I3" s="112"/>
      <c r="J3" s="112"/>
    </row>
    <row r="4" spans="1:11" x14ac:dyDescent="0.25">
      <c r="A4" s="3"/>
      <c r="B4" s="3"/>
    </row>
    <row r="5" spans="1:11" ht="41.25" customHeight="1" x14ac:dyDescent="0.25">
      <c r="A5" s="111" t="s">
        <v>311</v>
      </c>
      <c r="B5" s="111" t="s">
        <v>262</v>
      </c>
      <c r="C5" s="111" t="s">
        <v>315</v>
      </c>
      <c r="D5" s="111" t="s">
        <v>312</v>
      </c>
      <c r="E5" s="111"/>
      <c r="F5" s="111"/>
      <c r="G5" s="111"/>
      <c r="H5" s="111"/>
      <c r="I5" s="111"/>
      <c r="J5" s="111" t="s">
        <v>175</v>
      </c>
      <c r="K5" s="1"/>
    </row>
    <row r="6" spans="1:11" ht="16.5" customHeight="1" x14ac:dyDescent="0.25">
      <c r="A6" s="111"/>
      <c r="B6" s="111"/>
      <c r="C6" s="111"/>
      <c r="D6" s="111" t="s">
        <v>195</v>
      </c>
      <c r="E6" s="111"/>
      <c r="F6" s="111" t="s">
        <v>196</v>
      </c>
      <c r="G6" s="111"/>
      <c r="H6" s="111" t="s">
        <v>197</v>
      </c>
      <c r="I6" s="111"/>
      <c r="J6" s="111"/>
      <c r="K6" s="1"/>
    </row>
    <row r="7" spans="1:11" ht="33" x14ac:dyDescent="0.25">
      <c r="A7" s="111"/>
      <c r="B7" s="111"/>
      <c r="C7" s="111"/>
      <c r="D7" s="5" t="s">
        <v>313</v>
      </c>
      <c r="E7" s="5" t="s">
        <v>314</v>
      </c>
      <c r="F7" s="5" t="s">
        <v>313</v>
      </c>
      <c r="G7" s="5" t="s">
        <v>314</v>
      </c>
      <c r="H7" s="5" t="s">
        <v>313</v>
      </c>
      <c r="I7" s="5" t="s">
        <v>314</v>
      </c>
      <c r="J7" s="111"/>
      <c r="K7" s="1"/>
    </row>
    <row r="8" spans="1:11" ht="15.75" customHeight="1" x14ac:dyDescent="0.25">
      <c r="A8" s="110" t="s">
        <v>263</v>
      </c>
      <c r="B8" s="110"/>
      <c r="C8" s="110"/>
      <c r="D8" s="110"/>
      <c r="E8" s="110"/>
      <c r="F8" s="110"/>
      <c r="G8" s="110"/>
      <c r="H8" s="110"/>
      <c r="I8" s="110"/>
      <c r="J8" s="110"/>
    </row>
    <row r="9" spans="1:11" ht="16.5" customHeight="1" x14ac:dyDescent="0.25">
      <c r="A9" s="109" t="s">
        <v>275</v>
      </c>
      <c r="B9" s="109"/>
      <c r="C9" s="109"/>
      <c r="D9" s="109"/>
      <c r="E9" s="109"/>
      <c r="F9" s="109"/>
      <c r="G9" s="109"/>
      <c r="H9" s="109"/>
      <c r="I9" s="109"/>
      <c r="J9" s="109"/>
    </row>
    <row r="10" spans="1:11" ht="82.5" x14ac:dyDescent="0.25">
      <c r="A10" s="6" t="s">
        <v>225</v>
      </c>
      <c r="B10" s="5" t="s">
        <v>208</v>
      </c>
      <c r="C10" s="7" t="s">
        <v>7</v>
      </c>
      <c r="D10" s="7" t="s">
        <v>260</v>
      </c>
      <c r="E10" s="7" t="s">
        <v>206</v>
      </c>
      <c r="F10" s="7" t="s">
        <v>260</v>
      </c>
      <c r="G10" s="7" t="s">
        <v>206</v>
      </c>
      <c r="H10" s="7" t="s">
        <v>260</v>
      </c>
      <c r="I10" s="7" t="s">
        <v>206</v>
      </c>
      <c r="J10" s="7"/>
    </row>
    <row r="11" spans="1:11" ht="164.25" customHeight="1" x14ac:dyDescent="0.25">
      <c r="A11" s="6" t="s">
        <v>229</v>
      </c>
      <c r="B11" s="5" t="s">
        <v>9</v>
      </c>
      <c r="C11" s="5" t="s">
        <v>124</v>
      </c>
      <c r="D11" s="8" t="s">
        <v>59</v>
      </c>
      <c r="E11" s="8">
        <v>100</v>
      </c>
      <c r="F11" s="8" t="s">
        <v>59</v>
      </c>
      <c r="G11" s="8">
        <v>100</v>
      </c>
      <c r="H11" s="8" t="s">
        <v>59</v>
      </c>
      <c r="I11" s="8">
        <v>100</v>
      </c>
      <c r="J11" s="8" t="s">
        <v>318</v>
      </c>
    </row>
    <row r="12" spans="1:11" ht="261.75" customHeight="1" x14ac:dyDescent="0.25">
      <c r="A12" s="6" t="s">
        <v>228</v>
      </c>
      <c r="B12" s="5" t="s">
        <v>234</v>
      </c>
      <c r="C12" s="5" t="s">
        <v>125</v>
      </c>
      <c r="D12" s="8" t="s">
        <v>59</v>
      </c>
      <c r="E12" s="8">
        <f>21/21*100</f>
        <v>100</v>
      </c>
      <c r="F12" s="8" t="s">
        <v>59</v>
      </c>
      <c r="G12" s="8">
        <f>21/21*100</f>
        <v>100</v>
      </c>
      <c r="H12" s="8" t="s">
        <v>59</v>
      </c>
      <c r="I12" s="8">
        <f>21/21*100</f>
        <v>100</v>
      </c>
      <c r="J12" s="8" t="s">
        <v>60</v>
      </c>
    </row>
    <row r="13" spans="1:11" ht="82.5" x14ac:dyDescent="0.25">
      <c r="A13" s="6" t="s">
        <v>235</v>
      </c>
      <c r="B13" s="5" t="s">
        <v>208</v>
      </c>
      <c r="C13" s="5" t="s">
        <v>129</v>
      </c>
      <c r="D13" s="9" t="s">
        <v>260</v>
      </c>
      <c r="E13" s="7">
        <v>18</v>
      </c>
      <c r="F13" s="9" t="s">
        <v>260</v>
      </c>
      <c r="G13" s="7">
        <v>20</v>
      </c>
      <c r="H13" s="9" t="s">
        <v>260</v>
      </c>
      <c r="I13" s="7">
        <v>22</v>
      </c>
      <c r="J13" s="5" t="s">
        <v>130</v>
      </c>
    </row>
    <row r="14" spans="1:11" ht="82.5" x14ac:dyDescent="0.25">
      <c r="A14" s="6" t="s">
        <v>230</v>
      </c>
      <c r="B14" s="5" t="s">
        <v>208</v>
      </c>
      <c r="C14" s="5" t="s">
        <v>131</v>
      </c>
      <c r="D14" s="7"/>
      <c r="E14" s="10">
        <v>1304.3</v>
      </c>
      <c r="F14" s="10"/>
      <c r="G14" s="10">
        <v>1382.9</v>
      </c>
      <c r="H14" s="10"/>
      <c r="I14" s="10">
        <v>1465.9</v>
      </c>
      <c r="J14" s="7" t="s">
        <v>97</v>
      </c>
    </row>
    <row r="15" spans="1:11" ht="49.5" customHeight="1" x14ac:dyDescent="0.25">
      <c r="A15" s="110" t="s">
        <v>8</v>
      </c>
      <c r="B15" s="110"/>
      <c r="C15" s="110"/>
      <c r="D15" s="110"/>
      <c r="E15" s="110"/>
      <c r="F15" s="110"/>
      <c r="G15" s="110"/>
      <c r="H15" s="110"/>
      <c r="I15" s="110"/>
      <c r="J15" s="110"/>
    </row>
    <row r="16" spans="1:11" ht="21.75" customHeight="1" x14ac:dyDescent="0.25">
      <c r="A16" s="109" t="s">
        <v>239</v>
      </c>
      <c r="B16" s="109"/>
      <c r="C16" s="109"/>
      <c r="D16" s="109"/>
      <c r="E16" s="109"/>
      <c r="F16" s="109"/>
      <c r="G16" s="109"/>
      <c r="H16" s="109"/>
      <c r="I16" s="109"/>
      <c r="J16" s="109"/>
    </row>
    <row r="17" spans="1:10" ht="26.25" customHeight="1" x14ac:dyDescent="0.25">
      <c r="A17" s="109" t="s">
        <v>226</v>
      </c>
      <c r="B17" s="109"/>
      <c r="C17" s="109"/>
      <c r="D17" s="109"/>
      <c r="E17" s="109"/>
      <c r="F17" s="109"/>
      <c r="G17" s="109"/>
      <c r="H17" s="109"/>
      <c r="I17" s="109"/>
      <c r="J17" s="109"/>
    </row>
    <row r="18" spans="1:10" ht="122.25" customHeight="1" x14ac:dyDescent="0.25">
      <c r="A18" s="6" t="s">
        <v>238</v>
      </c>
      <c r="B18" s="5" t="s">
        <v>9</v>
      </c>
      <c r="C18" s="5" t="s">
        <v>64</v>
      </c>
      <c r="D18" s="7" t="s">
        <v>61</v>
      </c>
      <c r="E18" s="7">
        <v>81</v>
      </c>
      <c r="F18" s="7" t="s">
        <v>62</v>
      </c>
      <c r="G18" s="7">
        <v>83</v>
      </c>
      <c r="H18" s="7" t="s">
        <v>63</v>
      </c>
      <c r="I18" s="7">
        <v>85</v>
      </c>
      <c r="J18" s="7"/>
    </row>
    <row r="19" spans="1:10" ht="42.75" customHeight="1" x14ac:dyDescent="0.25">
      <c r="A19" s="109" t="s">
        <v>264</v>
      </c>
      <c r="B19" s="109"/>
      <c r="C19" s="109"/>
      <c r="D19" s="109"/>
      <c r="E19" s="109"/>
      <c r="F19" s="109"/>
      <c r="G19" s="109"/>
      <c r="H19" s="109"/>
      <c r="I19" s="109"/>
      <c r="J19" s="109"/>
    </row>
    <row r="20" spans="1:10" ht="282" customHeight="1" x14ac:dyDescent="0.25">
      <c r="A20" s="6" t="s">
        <v>300</v>
      </c>
      <c r="B20" s="5" t="s">
        <v>234</v>
      </c>
      <c r="C20" s="5" t="s">
        <v>132</v>
      </c>
      <c r="D20" s="5" t="s">
        <v>73</v>
      </c>
      <c r="E20" s="7">
        <v>90</v>
      </c>
      <c r="F20" s="5" t="s">
        <v>74</v>
      </c>
      <c r="G20" s="7">
        <v>90</v>
      </c>
      <c r="H20" s="5" t="s">
        <v>75</v>
      </c>
      <c r="I20" s="7">
        <v>90</v>
      </c>
      <c r="J20" s="5" t="s">
        <v>133</v>
      </c>
    </row>
    <row r="21" spans="1:10" ht="39" customHeight="1" x14ac:dyDescent="0.25">
      <c r="A21" s="109" t="s">
        <v>265</v>
      </c>
      <c r="B21" s="109"/>
      <c r="C21" s="109"/>
      <c r="D21" s="109"/>
      <c r="E21" s="109"/>
      <c r="F21" s="109"/>
      <c r="G21" s="109"/>
      <c r="H21" s="109"/>
      <c r="I21" s="109"/>
      <c r="J21" s="109"/>
    </row>
    <row r="22" spans="1:10" ht="66" x14ac:dyDescent="0.25">
      <c r="A22" s="6" t="s">
        <v>243</v>
      </c>
      <c r="B22" s="5" t="s">
        <v>208</v>
      </c>
      <c r="C22" s="5" t="s">
        <v>134</v>
      </c>
      <c r="D22" s="7" t="s">
        <v>260</v>
      </c>
      <c r="E22" s="7">
        <v>11900</v>
      </c>
      <c r="F22" s="7" t="s">
        <v>260</v>
      </c>
      <c r="G22" s="7">
        <v>12000</v>
      </c>
      <c r="H22" s="7" t="s">
        <v>260</v>
      </c>
      <c r="I22" s="7">
        <v>12100</v>
      </c>
      <c r="J22" s="7"/>
    </row>
    <row r="23" spans="1:10" ht="49.5" x14ac:dyDescent="0.25">
      <c r="A23" s="6" t="s">
        <v>223</v>
      </c>
      <c r="B23" s="5" t="s">
        <v>208</v>
      </c>
      <c r="C23" s="5" t="s">
        <v>135</v>
      </c>
      <c r="D23" s="7" t="s">
        <v>260</v>
      </c>
      <c r="E23" s="7">
        <v>9961</v>
      </c>
      <c r="F23" s="7" t="s">
        <v>260</v>
      </c>
      <c r="G23" s="7">
        <v>10310</v>
      </c>
      <c r="H23" s="7" t="s">
        <v>260</v>
      </c>
      <c r="I23" s="7">
        <v>10671</v>
      </c>
      <c r="J23" s="7"/>
    </row>
    <row r="24" spans="1:10" ht="49.5" x14ac:dyDescent="0.25">
      <c r="A24" s="6" t="s">
        <v>224</v>
      </c>
      <c r="B24" s="5" t="s">
        <v>208</v>
      </c>
      <c r="C24" s="5" t="s">
        <v>134</v>
      </c>
      <c r="D24" s="7" t="s">
        <v>260</v>
      </c>
      <c r="E24" s="7">
        <v>29.3</v>
      </c>
      <c r="F24" s="7" t="s">
        <v>260</v>
      </c>
      <c r="G24" s="7">
        <v>29.6</v>
      </c>
      <c r="H24" s="7" t="s">
        <v>260</v>
      </c>
      <c r="I24" s="7">
        <v>29.9</v>
      </c>
      <c r="J24" s="7"/>
    </row>
    <row r="25" spans="1:10" ht="49.5" x14ac:dyDescent="0.25">
      <c r="A25" s="6" t="s">
        <v>259</v>
      </c>
      <c r="B25" s="5" t="s">
        <v>208</v>
      </c>
      <c r="C25" s="5" t="s">
        <v>134</v>
      </c>
      <c r="D25" s="7"/>
      <c r="E25" s="7">
        <v>69841.399999999994</v>
      </c>
      <c r="F25" s="7"/>
      <c r="G25" s="7">
        <v>76081.3</v>
      </c>
      <c r="H25" s="7"/>
      <c r="I25" s="7">
        <v>82852.5</v>
      </c>
      <c r="J25" s="7"/>
    </row>
    <row r="26" spans="1:10" ht="51.75" customHeight="1" x14ac:dyDescent="0.25">
      <c r="A26" s="109" t="s">
        <v>266</v>
      </c>
      <c r="B26" s="109"/>
      <c r="C26" s="109"/>
      <c r="D26" s="109"/>
      <c r="E26" s="109"/>
      <c r="F26" s="109"/>
      <c r="G26" s="109"/>
      <c r="H26" s="109"/>
      <c r="I26" s="109"/>
      <c r="J26" s="109"/>
    </row>
    <row r="27" spans="1:10" ht="66" x14ac:dyDescent="0.25">
      <c r="A27" s="6" t="s">
        <v>309</v>
      </c>
      <c r="B27" s="5" t="s">
        <v>208</v>
      </c>
      <c r="C27" s="5" t="s">
        <v>136</v>
      </c>
      <c r="D27" s="9" t="s">
        <v>260</v>
      </c>
      <c r="E27" s="7">
        <v>1</v>
      </c>
      <c r="F27" s="9" t="s">
        <v>260</v>
      </c>
      <c r="G27" s="7">
        <v>1</v>
      </c>
      <c r="H27" s="9" t="s">
        <v>260</v>
      </c>
      <c r="I27" s="7">
        <v>2</v>
      </c>
      <c r="J27" s="5" t="s">
        <v>137</v>
      </c>
    </row>
    <row r="28" spans="1:10" ht="99" x14ac:dyDescent="0.25">
      <c r="A28" s="6" t="e">
        <f>'Раздел 3'!#REF!</f>
        <v>#REF!</v>
      </c>
      <c r="B28" s="5" t="s">
        <v>208</v>
      </c>
      <c r="C28" s="5" t="s">
        <v>131</v>
      </c>
      <c r="D28" s="9" t="s">
        <v>260</v>
      </c>
      <c r="E28" s="7">
        <v>5</v>
      </c>
      <c r="F28" s="9" t="s">
        <v>260</v>
      </c>
      <c r="G28" s="7">
        <v>5</v>
      </c>
      <c r="H28" s="9" t="s">
        <v>260</v>
      </c>
      <c r="I28" s="7">
        <v>5</v>
      </c>
      <c r="J28" s="5" t="s">
        <v>138</v>
      </c>
    </row>
    <row r="29" spans="1:10" ht="24" customHeight="1" x14ac:dyDescent="0.25">
      <c r="A29" s="110" t="s">
        <v>267</v>
      </c>
      <c r="B29" s="110"/>
      <c r="C29" s="110"/>
      <c r="D29" s="110"/>
      <c r="E29" s="110"/>
      <c r="F29" s="110"/>
      <c r="G29" s="110"/>
      <c r="H29" s="110"/>
      <c r="I29" s="110"/>
      <c r="J29" s="110"/>
    </row>
    <row r="30" spans="1:10" ht="30" customHeight="1" x14ac:dyDescent="0.25">
      <c r="A30" s="109" t="s">
        <v>268</v>
      </c>
      <c r="B30" s="109"/>
      <c r="C30" s="109"/>
      <c r="D30" s="109"/>
      <c r="E30" s="109"/>
      <c r="F30" s="109"/>
      <c r="G30" s="109"/>
      <c r="H30" s="109"/>
      <c r="I30" s="109"/>
      <c r="J30" s="109"/>
    </row>
    <row r="31" spans="1:10" ht="66" x14ac:dyDescent="0.25">
      <c r="A31" s="6" t="s">
        <v>240</v>
      </c>
      <c r="B31" s="5" t="s">
        <v>269</v>
      </c>
      <c r="C31" s="5" t="s">
        <v>98</v>
      </c>
      <c r="D31" s="7" t="s">
        <v>260</v>
      </c>
      <c r="E31" s="7" t="s">
        <v>206</v>
      </c>
      <c r="F31" s="7" t="s">
        <v>260</v>
      </c>
      <c r="G31" s="7" t="s">
        <v>206</v>
      </c>
      <c r="H31" s="7" t="s">
        <v>260</v>
      </c>
      <c r="I31" s="7" t="s">
        <v>206</v>
      </c>
      <c r="J31" s="7"/>
    </row>
    <row r="32" spans="1:10" ht="99" x14ac:dyDescent="0.25">
      <c r="A32" s="6" t="s">
        <v>207</v>
      </c>
      <c r="B32" s="5" t="s">
        <v>269</v>
      </c>
      <c r="C32" s="5" t="s">
        <v>126</v>
      </c>
      <c r="D32" s="5" t="s">
        <v>316</v>
      </c>
      <c r="E32" s="5">
        <f>32/32*100</f>
        <v>100</v>
      </c>
      <c r="F32" s="5" t="s">
        <v>316</v>
      </c>
      <c r="G32" s="5">
        <f>32/32*100</f>
        <v>100</v>
      </c>
      <c r="H32" s="5" t="s">
        <v>316</v>
      </c>
      <c r="I32" s="5">
        <f>32/32*100</f>
        <v>100</v>
      </c>
      <c r="J32" s="5" t="s">
        <v>317</v>
      </c>
    </row>
    <row r="33" spans="1:10" ht="82.5" x14ac:dyDescent="0.25">
      <c r="A33" s="6" t="s">
        <v>227</v>
      </c>
      <c r="B33" s="5" t="s">
        <v>269</v>
      </c>
      <c r="C33" s="5" t="s">
        <v>131</v>
      </c>
      <c r="D33" s="7" t="s">
        <v>260</v>
      </c>
      <c r="E33" s="7">
        <v>25</v>
      </c>
      <c r="F33" s="7" t="s">
        <v>260</v>
      </c>
      <c r="G33" s="7">
        <v>25</v>
      </c>
      <c r="H33" s="7" t="s">
        <v>260</v>
      </c>
      <c r="I33" s="7">
        <v>25</v>
      </c>
      <c r="J33" s="7"/>
    </row>
    <row r="34" spans="1:10" ht="49.5" x14ac:dyDescent="0.25">
      <c r="A34" s="6" t="s">
        <v>256</v>
      </c>
      <c r="B34" s="5" t="s">
        <v>269</v>
      </c>
      <c r="C34" s="5" t="s">
        <v>131</v>
      </c>
      <c r="D34" s="7" t="s">
        <v>260</v>
      </c>
      <c r="E34" s="7">
        <v>10</v>
      </c>
      <c r="F34" s="7" t="s">
        <v>260</v>
      </c>
      <c r="G34" s="7">
        <v>10</v>
      </c>
      <c r="H34" s="7" t="s">
        <v>260</v>
      </c>
      <c r="I34" s="7">
        <v>10</v>
      </c>
      <c r="J34" s="7"/>
    </row>
    <row r="35" spans="1:10" ht="82.5" x14ac:dyDescent="0.25">
      <c r="A35" s="6" t="s">
        <v>199</v>
      </c>
      <c r="B35" s="5" t="s">
        <v>269</v>
      </c>
      <c r="C35" s="5" t="s">
        <v>187</v>
      </c>
      <c r="D35" s="11" t="s">
        <v>188</v>
      </c>
      <c r="E35" s="7">
        <v>5.9</v>
      </c>
      <c r="F35" s="11" t="s">
        <v>188</v>
      </c>
      <c r="G35" s="7">
        <v>5.9</v>
      </c>
      <c r="H35" s="11" t="s">
        <v>188</v>
      </c>
      <c r="I35" s="7">
        <v>5.9</v>
      </c>
      <c r="J35" s="5" t="s">
        <v>189</v>
      </c>
    </row>
    <row r="36" spans="1:10" ht="99" x14ac:dyDescent="0.25">
      <c r="A36" s="6" t="s">
        <v>305</v>
      </c>
      <c r="B36" s="5" t="s">
        <v>269</v>
      </c>
      <c r="C36" s="5" t="s">
        <v>183</v>
      </c>
      <c r="D36" s="7" t="s">
        <v>260</v>
      </c>
      <c r="E36" s="7">
        <v>100</v>
      </c>
      <c r="F36" s="7" t="s">
        <v>260</v>
      </c>
      <c r="G36" s="7">
        <v>100</v>
      </c>
      <c r="H36" s="7" t="s">
        <v>260</v>
      </c>
      <c r="I36" s="7">
        <v>100</v>
      </c>
      <c r="J36" s="7"/>
    </row>
    <row r="37" spans="1:10" ht="99" x14ac:dyDescent="0.25">
      <c r="A37" s="6" t="s">
        <v>0</v>
      </c>
      <c r="B37" s="5" t="s">
        <v>269</v>
      </c>
      <c r="C37" s="5" t="s">
        <v>182</v>
      </c>
      <c r="D37" s="7" t="s">
        <v>260</v>
      </c>
      <c r="E37" s="7">
        <v>100</v>
      </c>
      <c r="F37" s="7" t="s">
        <v>260</v>
      </c>
      <c r="G37" s="7">
        <v>100</v>
      </c>
      <c r="H37" s="7" t="s">
        <v>260</v>
      </c>
      <c r="I37" s="7">
        <v>100</v>
      </c>
      <c r="J37" s="7"/>
    </row>
    <row r="38" spans="1:10" ht="66" x14ac:dyDescent="0.25">
      <c r="A38" s="6" t="s">
        <v>319</v>
      </c>
      <c r="B38" s="5" t="s">
        <v>269</v>
      </c>
      <c r="C38" s="5" t="s">
        <v>184</v>
      </c>
      <c r="D38" s="7" t="s">
        <v>260</v>
      </c>
      <c r="E38" s="7">
        <v>100</v>
      </c>
      <c r="F38" s="7" t="s">
        <v>260</v>
      </c>
      <c r="G38" s="7">
        <v>100</v>
      </c>
      <c r="H38" s="7" t="s">
        <v>260</v>
      </c>
      <c r="I38" s="7">
        <v>100</v>
      </c>
      <c r="J38" s="7"/>
    </row>
    <row r="39" spans="1:10" ht="66" x14ac:dyDescent="0.25">
      <c r="A39" s="6" t="s">
        <v>320</v>
      </c>
      <c r="B39" s="5" t="s">
        <v>269</v>
      </c>
      <c r="C39" s="5" t="s">
        <v>177</v>
      </c>
      <c r="D39" s="7" t="s">
        <v>260</v>
      </c>
      <c r="E39" s="7" t="s">
        <v>206</v>
      </c>
      <c r="F39" s="7" t="s">
        <v>260</v>
      </c>
      <c r="G39" s="7" t="s">
        <v>206</v>
      </c>
      <c r="H39" s="7" t="s">
        <v>260</v>
      </c>
      <c r="I39" s="7" t="s">
        <v>206</v>
      </c>
      <c r="J39" s="7"/>
    </row>
    <row r="40" spans="1:10" ht="49.5" x14ac:dyDescent="0.25">
      <c r="A40" s="6" t="s">
        <v>321</v>
      </c>
      <c r="B40" s="5" t="s">
        <v>269</v>
      </c>
      <c r="C40" s="5" t="s">
        <v>185</v>
      </c>
      <c r="D40" s="7" t="s">
        <v>260</v>
      </c>
      <c r="E40" s="7">
        <v>100</v>
      </c>
      <c r="F40" s="7" t="s">
        <v>260</v>
      </c>
      <c r="G40" s="7">
        <v>100</v>
      </c>
      <c r="H40" s="7" t="s">
        <v>260</v>
      </c>
      <c r="I40" s="7">
        <v>100</v>
      </c>
      <c r="J40" s="7"/>
    </row>
    <row r="41" spans="1:10" ht="115.5" x14ac:dyDescent="0.25">
      <c r="A41" s="6" t="s">
        <v>304</v>
      </c>
      <c r="B41" s="5" t="s">
        <v>269</v>
      </c>
      <c r="C41" s="5" t="s">
        <v>180</v>
      </c>
      <c r="D41" s="7" t="s">
        <v>181</v>
      </c>
      <c r="E41" s="7">
        <v>100</v>
      </c>
      <c r="F41" s="7" t="s">
        <v>181</v>
      </c>
      <c r="G41" s="7">
        <v>100</v>
      </c>
      <c r="H41" s="7" t="s">
        <v>181</v>
      </c>
      <c r="I41" s="7">
        <v>100</v>
      </c>
      <c r="J41" s="7"/>
    </row>
    <row r="42" spans="1:10" ht="409.5" customHeight="1" x14ac:dyDescent="0.25">
      <c r="A42" s="6" t="s">
        <v>21</v>
      </c>
      <c r="B42" s="5" t="s">
        <v>213</v>
      </c>
      <c r="C42" s="5" t="s">
        <v>139</v>
      </c>
      <c r="D42" s="7" t="s">
        <v>260</v>
      </c>
      <c r="E42" s="7">
        <v>100</v>
      </c>
      <c r="F42" s="7" t="s">
        <v>260</v>
      </c>
      <c r="G42" s="7">
        <v>100</v>
      </c>
      <c r="H42" s="7" t="s">
        <v>260</v>
      </c>
      <c r="I42" s="7">
        <v>100</v>
      </c>
      <c r="J42" s="5" t="s">
        <v>22</v>
      </c>
    </row>
    <row r="43" spans="1:10" ht="115.5" x14ac:dyDescent="0.25">
      <c r="A43" s="6" t="s">
        <v>255</v>
      </c>
      <c r="B43" s="5" t="s">
        <v>213</v>
      </c>
      <c r="C43" s="5" t="s">
        <v>127</v>
      </c>
      <c r="D43" s="7" t="s">
        <v>260</v>
      </c>
      <c r="E43" s="7">
        <v>100</v>
      </c>
      <c r="F43" s="7" t="s">
        <v>260</v>
      </c>
      <c r="G43" s="7">
        <v>100</v>
      </c>
      <c r="H43" s="7" t="s">
        <v>260</v>
      </c>
      <c r="I43" s="7">
        <v>100</v>
      </c>
      <c r="J43" s="5" t="s">
        <v>140</v>
      </c>
    </row>
    <row r="44" spans="1:10" ht="115.5" x14ac:dyDescent="0.25">
      <c r="A44" s="6" t="s">
        <v>200</v>
      </c>
      <c r="B44" s="5" t="s">
        <v>209</v>
      </c>
      <c r="C44" s="5" t="s">
        <v>99</v>
      </c>
      <c r="D44" s="7" t="s">
        <v>260</v>
      </c>
      <c r="E44" s="7">
        <v>100</v>
      </c>
      <c r="F44" s="7" t="s">
        <v>260</v>
      </c>
      <c r="G44" s="7">
        <v>100</v>
      </c>
      <c r="H44" s="7" t="s">
        <v>260</v>
      </c>
      <c r="I44" s="7">
        <v>100</v>
      </c>
      <c r="J44" s="7"/>
    </row>
    <row r="45" spans="1:10" ht="132" x14ac:dyDescent="0.25">
      <c r="A45" s="6" t="s">
        <v>232</v>
      </c>
      <c r="B45" s="5" t="s">
        <v>217</v>
      </c>
      <c r="C45" s="5" t="s">
        <v>141</v>
      </c>
      <c r="D45" s="7" t="s">
        <v>38</v>
      </c>
      <c r="E45" s="7">
        <v>100</v>
      </c>
      <c r="F45" s="7" t="s">
        <v>38</v>
      </c>
      <c r="G45" s="7">
        <v>100</v>
      </c>
      <c r="H45" s="7" t="s">
        <v>38</v>
      </c>
      <c r="I45" s="7">
        <v>100</v>
      </c>
      <c r="J45" s="5" t="s">
        <v>14</v>
      </c>
    </row>
    <row r="46" spans="1:10" ht="82.5" x14ac:dyDescent="0.25">
      <c r="A46" s="6" t="s">
        <v>215</v>
      </c>
      <c r="B46" s="5" t="s">
        <v>216</v>
      </c>
      <c r="C46" s="5" t="s">
        <v>39</v>
      </c>
      <c r="D46" s="7" t="s">
        <v>40</v>
      </c>
      <c r="E46" s="7">
        <v>100</v>
      </c>
      <c r="F46" s="7" t="s">
        <v>40</v>
      </c>
      <c r="G46" s="7">
        <v>100</v>
      </c>
      <c r="H46" s="7" t="s">
        <v>40</v>
      </c>
      <c r="I46" s="7">
        <v>100</v>
      </c>
      <c r="J46" s="5" t="s">
        <v>14</v>
      </c>
    </row>
    <row r="47" spans="1:10" ht="148.5" x14ac:dyDescent="0.25">
      <c r="A47" s="6" t="s">
        <v>306</v>
      </c>
      <c r="B47" s="5" t="s">
        <v>214</v>
      </c>
      <c r="C47" s="5" t="s">
        <v>14</v>
      </c>
      <c r="D47" s="7" t="s">
        <v>260</v>
      </c>
      <c r="E47" s="7">
        <v>621</v>
      </c>
      <c r="F47" s="7" t="s">
        <v>260</v>
      </c>
      <c r="G47" s="7">
        <v>591</v>
      </c>
      <c r="H47" s="7" t="s">
        <v>260</v>
      </c>
      <c r="I47" s="7">
        <v>561</v>
      </c>
      <c r="J47" s="5" t="s">
        <v>15</v>
      </c>
    </row>
    <row r="48" spans="1:10" ht="99" x14ac:dyDescent="0.25">
      <c r="A48" s="6" t="s">
        <v>202</v>
      </c>
      <c r="B48" s="5" t="s">
        <v>214</v>
      </c>
      <c r="C48" s="5" t="s">
        <v>16</v>
      </c>
      <c r="D48" s="7" t="s">
        <v>17</v>
      </c>
      <c r="E48" s="7">
        <v>3.2</v>
      </c>
      <c r="F48" s="7" t="s">
        <v>18</v>
      </c>
      <c r="G48" s="7">
        <v>3.4</v>
      </c>
      <c r="H48" s="7" t="s">
        <v>19</v>
      </c>
      <c r="I48" s="7">
        <v>3.6</v>
      </c>
      <c r="J48" s="8" t="s">
        <v>20</v>
      </c>
    </row>
    <row r="49" spans="1:10" ht="99" x14ac:dyDescent="0.25">
      <c r="A49" s="6" t="s">
        <v>233</v>
      </c>
      <c r="B49" s="5" t="s">
        <v>219</v>
      </c>
      <c r="C49" s="5" t="s">
        <v>142</v>
      </c>
      <c r="D49" s="7" t="s">
        <v>51</v>
      </c>
      <c r="E49" s="7">
        <v>16524</v>
      </c>
      <c r="F49" s="7" t="s">
        <v>50</v>
      </c>
      <c r="G49" s="7">
        <v>17185</v>
      </c>
      <c r="H49" s="7" t="s">
        <v>52</v>
      </c>
      <c r="I49" s="7">
        <v>17872</v>
      </c>
      <c r="J49" s="7"/>
    </row>
    <row r="50" spans="1:10" ht="208.5" customHeight="1" x14ac:dyDescent="0.25">
      <c r="A50" s="6" t="s">
        <v>242</v>
      </c>
      <c r="B50" s="5" t="s">
        <v>219</v>
      </c>
      <c r="C50" s="5" t="s">
        <v>143</v>
      </c>
      <c r="D50" s="7" t="s">
        <v>53</v>
      </c>
      <c r="E50" s="7">
        <v>20880</v>
      </c>
      <c r="F50" s="7" t="s">
        <v>54</v>
      </c>
      <c r="G50" s="7">
        <v>21298</v>
      </c>
      <c r="H50" s="7" t="s">
        <v>55</v>
      </c>
      <c r="I50" s="7">
        <v>21724</v>
      </c>
      <c r="J50" s="7"/>
    </row>
    <row r="51" spans="1:10" ht="63.75" customHeight="1" x14ac:dyDescent="0.25">
      <c r="A51" s="6" t="e">
        <f>#REF!</f>
        <v>#REF!</v>
      </c>
      <c r="B51" s="5" t="e">
        <f>#REF!</f>
        <v>#REF!</v>
      </c>
      <c r="C51" s="5" t="s">
        <v>190</v>
      </c>
      <c r="D51" s="7" t="s">
        <v>260</v>
      </c>
      <c r="E51" s="7">
        <v>1</v>
      </c>
      <c r="F51" s="7" t="s">
        <v>260</v>
      </c>
      <c r="G51" s="7">
        <v>1</v>
      </c>
      <c r="H51" s="7" t="s">
        <v>260</v>
      </c>
      <c r="I51" s="7">
        <v>1</v>
      </c>
      <c r="J51" s="7"/>
    </row>
    <row r="52" spans="1:10" ht="99" x14ac:dyDescent="0.25">
      <c r="A52" s="6" t="s">
        <v>257</v>
      </c>
      <c r="B52" s="5" t="s">
        <v>212</v>
      </c>
      <c r="C52" s="5" t="s">
        <v>78</v>
      </c>
      <c r="D52" s="5" t="s">
        <v>77</v>
      </c>
      <c r="E52" s="7">
        <v>100</v>
      </c>
      <c r="F52" s="5" t="s">
        <v>77</v>
      </c>
      <c r="G52" s="7">
        <v>100</v>
      </c>
      <c r="H52" s="5" t="s">
        <v>77</v>
      </c>
      <c r="I52" s="7">
        <v>100</v>
      </c>
      <c r="J52" s="5" t="s">
        <v>144</v>
      </c>
    </row>
    <row r="53" spans="1:10" ht="99" x14ac:dyDescent="0.25">
      <c r="A53" s="6" t="s">
        <v>258</v>
      </c>
      <c r="B53" s="5" t="s">
        <v>212</v>
      </c>
      <c r="C53" s="5" t="s">
        <v>79</v>
      </c>
      <c r="D53" s="7" t="s">
        <v>80</v>
      </c>
      <c r="E53" s="7">
        <v>100</v>
      </c>
      <c r="F53" s="7" t="s">
        <v>80</v>
      </c>
      <c r="G53" s="7">
        <v>100</v>
      </c>
      <c r="H53" s="7" t="s">
        <v>80</v>
      </c>
      <c r="I53" s="7">
        <v>100</v>
      </c>
      <c r="J53" s="5" t="s">
        <v>144</v>
      </c>
    </row>
    <row r="54" spans="1:10" ht="132" x14ac:dyDescent="0.25">
      <c r="A54" s="6" t="s">
        <v>203</v>
      </c>
      <c r="B54" s="5" t="s">
        <v>218</v>
      </c>
      <c r="C54" s="5" t="s">
        <v>88</v>
      </c>
      <c r="D54" s="7" t="s">
        <v>260</v>
      </c>
      <c r="E54" s="7">
        <v>100</v>
      </c>
      <c r="F54" s="7" t="s">
        <v>260</v>
      </c>
      <c r="G54" s="7">
        <v>100</v>
      </c>
      <c r="H54" s="7" t="s">
        <v>260</v>
      </c>
      <c r="I54" s="7">
        <v>100</v>
      </c>
      <c r="J54" s="5" t="s">
        <v>145</v>
      </c>
    </row>
    <row r="55" spans="1:10" ht="99" x14ac:dyDescent="0.25">
      <c r="A55" s="6" t="s">
        <v>204</v>
      </c>
      <c r="B55" s="5" t="s">
        <v>218</v>
      </c>
      <c r="C55" s="5" t="s">
        <v>89</v>
      </c>
      <c r="D55" s="7" t="s">
        <v>93</v>
      </c>
      <c r="E55" s="7">
        <v>100</v>
      </c>
      <c r="F55" s="7" t="s">
        <v>93</v>
      </c>
      <c r="G55" s="7">
        <v>100</v>
      </c>
      <c r="H55" s="7" t="s">
        <v>93</v>
      </c>
      <c r="I55" s="7">
        <v>100</v>
      </c>
      <c r="J55" s="5"/>
    </row>
    <row r="56" spans="1:10" ht="82.5" x14ac:dyDescent="0.25">
      <c r="A56" s="6" t="s">
        <v>245</v>
      </c>
      <c r="B56" s="5" t="s">
        <v>218</v>
      </c>
      <c r="C56" s="5" t="s">
        <v>86</v>
      </c>
      <c r="D56" s="5" t="s">
        <v>90</v>
      </c>
      <c r="E56" s="7" t="s">
        <v>299</v>
      </c>
      <c r="F56" s="5" t="s">
        <v>91</v>
      </c>
      <c r="G56" s="7" t="s">
        <v>299</v>
      </c>
      <c r="H56" s="5" t="s">
        <v>92</v>
      </c>
      <c r="I56" s="7" t="s">
        <v>299</v>
      </c>
      <c r="J56" s="5" t="s">
        <v>146</v>
      </c>
    </row>
    <row r="57" spans="1:10" ht="82.5" x14ac:dyDescent="0.25">
      <c r="A57" s="6" t="s">
        <v>246</v>
      </c>
      <c r="B57" s="5" t="s">
        <v>218</v>
      </c>
      <c r="C57" s="5" t="s">
        <v>87</v>
      </c>
      <c r="D57" s="5" t="s">
        <v>94</v>
      </c>
      <c r="E57" s="7" t="s">
        <v>299</v>
      </c>
      <c r="F57" s="5" t="s">
        <v>94</v>
      </c>
      <c r="G57" s="7" t="s">
        <v>299</v>
      </c>
      <c r="H57" s="5" t="s">
        <v>94</v>
      </c>
      <c r="I57" s="7" t="s">
        <v>299</v>
      </c>
      <c r="J57" s="5" t="s">
        <v>146</v>
      </c>
    </row>
    <row r="58" spans="1:10" ht="82.5" x14ac:dyDescent="0.25">
      <c r="A58" s="6" t="s">
        <v>247</v>
      </c>
      <c r="B58" s="5" t="s">
        <v>218</v>
      </c>
      <c r="C58" s="5" t="s">
        <v>85</v>
      </c>
      <c r="D58" s="7" t="s">
        <v>260</v>
      </c>
      <c r="E58" s="7" t="s">
        <v>206</v>
      </c>
      <c r="F58" s="7" t="s">
        <v>260</v>
      </c>
      <c r="G58" s="7" t="s">
        <v>206</v>
      </c>
      <c r="H58" s="7" t="s">
        <v>260</v>
      </c>
      <c r="I58" s="7" t="s">
        <v>206</v>
      </c>
      <c r="J58" s="7"/>
    </row>
    <row r="59" spans="1:10" ht="108" customHeight="1" x14ac:dyDescent="0.25">
      <c r="A59" s="6" t="s">
        <v>248</v>
      </c>
      <c r="B59" s="5" t="s">
        <v>218</v>
      </c>
      <c r="C59" s="5" t="s">
        <v>83</v>
      </c>
      <c r="D59" s="7" t="s">
        <v>260</v>
      </c>
      <c r="E59" s="7" t="s">
        <v>206</v>
      </c>
      <c r="F59" s="7" t="s">
        <v>260</v>
      </c>
      <c r="G59" s="7" t="s">
        <v>206</v>
      </c>
      <c r="H59" s="7" t="s">
        <v>260</v>
      </c>
      <c r="I59" s="7" t="s">
        <v>206</v>
      </c>
      <c r="J59" s="5" t="s">
        <v>147</v>
      </c>
    </row>
    <row r="60" spans="1:10" ht="82.5" x14ac:dyDescent="0.25">
      <c r="A60" s="6" t="s">
        <v>26</v>
      </c>
      <c r="B60" s="5" t="s">
        <v>241</v>
      </c>
      <c r="C60" s="5" t="s">
        <v>24</v>
      </c>
      <c r="D60" s="7" t="s">
        <v>23</v>
      </c>
      <c r="E60" s="7">
        <v>100</v>
      </c>
      <c r="F60" s="7" t="s">
        <v>23</v>
      </c>
      <c r="G60" s="7">
        <v>100</v>
      </c>
      <c r="H60" s="7" t="s">
        <v>23</v>
      </c>
      <c r="I60" s="7">
        <v>100</v>
      </c>
      <c r="J60" s="5" t="s">
        <v>30</v>
      </c>
    </row>
    <row r="61" spans="1:10" ht="66" x14ac:dyDescent="0.25">
      <c r="A61" s="6" t="s">
        <v>25</v>
      </c>
      <c r="B61" s="5" t="s">
        <v>241</v>
      </c>
      <c r="C61" s="5" t="s">
        <v>27</v>
      </c>
      <c r="D61" s="7" t="s">
        <v>28</v>
      </c>
      <c r="E61" s="7">
        <v>100</v>
      </c>
      <c r="F61" s="7" t="s">
        <v>29</v>
      </c>
      <c r="G61" s="7">
        <v>100</v>
      </c>
      <c r="H61" s="7" t="s">
        <v>28</v>
      </c>
      <c r="I61" s="7">
        <v>100</v>
      </c>
      <c r="J61" s="5" t="s">
        <v>33</v>
      </c>
    </row>
    <row r="62" spans="1:10" ht="125.25" customHeight="1" x14ac:dyDescent="0.25">
      <c r="A62" s="6" t="s">
        <v>32</v>
      </c>
      <c r="B62" s="5" t="s">
        <v>241</v>
      </c>
      <c r="C62" s="5" t="s">
        <v>31</v>
      </c>
      <c r="D62" s="7" t="s">
        <v>260</v>
      </c>
      <c r="E62" s="7">
        <v>100</v>
      </c>
      <c r="F62" s="7" t="s">
        <v>260</v>
      </c>
      <c r="G62" s="7">
        <v>100</v>
      </c>
      <c r="H62" s="7" t="s">
        <v>260</v>
      </c>
      <c r="I62" s="7">
        <v>100</v>
      </c>
      <c r="J62" s="5" t="s">
        <v>34</v>
      </c>
    </row>
    <row r="63" spans="1:10" ht="148.5" customHeight="1" x14ac:dyDescent="0.25">
      <c r="A63" s="6" t="s">
        <v>37</v>
      </c>
      <c r="B63" s="5" t="s">
        <v>241</v>
      </c>
      <c r="C63" s="5" t="s">
        <v>35</v>
      </c>
      <c r="D63" s="7" t="s">
        <v>260</v>
      </c>
      <c r="E63" s="7">
        <v>100</v>
      </c>
      <c r="F63" s="7" t="s">
        <v>260</v>
      </c>
      <c r="G63" s="7">
        <v>100</v>
      </c>
      <c r="H63" s="7" t="s">
        <v>260</v>
      </c>
      <c r="I63" s="7">
        <v>100</v>
      </c>
      <c r="J63" s="5" t="s">
        <v>36</v>
      </c>
    </row>
    <row r="64" spans="1:10" ht="115.5" x14ac:dyDescent="0.25">
      <c r="A64" s="6" t="s">
        <v>4</v>
      </c>
      <c r="B64" s="5" t="s">
        <v>241</v>
      </c>
      <c r="C64" s="5" t="s">
        <v>41</v>
      </c>
      <c r="D64" s="7" t="s">
        <v>260</v>
      </c>
      <c r="E64" s="7">
        <v>100</v>
      </c>
      <c r="F64" s="7" t="s">
        <v>260</v>
      </c>
      <c r="G64" s="7">
        <v>100</v>
      </c>
      <c r="H64" s="7" t="s">
        <v>260</v>
      </c>
      <c r="I64" s="7">
        <v>100</v>
      </c>
      <c r="J64" s="5" t="s">
        <v>148</v>
      </c>
    </row>
    <row r="65" spans="1:10" ht="252" customHeight="1" x14ac:dyDescent="0.25">
      <c r="A65" s="6" t="s">
        <v>5</v>
      </c>
      <c r="B65" s="5" t="s">
        <v>241</v>
      </c>
      <c r="C65" s="5" t="s">
        <v>42</v>
      </c>
      <c r="D65" s="7" t="s">
        <v>260</v>
      </c>
      <c r="E65" s="7">
        <v>100</v>
      </c>
      <c r="F65" s="7" t="s">
        <v>260</v>
      </c>
      <c r="G65" s="7">
        <v>100</v>
      </c>
      <c r="H65" s="7" t="s">
        <v>260</v>
      </c>
      <c r="I65" s="7">
        <v>100</v>
      </c>
      <c r="J65" s="5" t="s">
        <v>43</v>
      </c>
    </row>
    <row r="66" spans="1:10" ht="49.5" x14ac:dyDescent="0.25">
      <c r="A66" s="6" t="s">
        <v>6</v>
      </c>
      <c r="B66" s="5" t="s">
        <v>241</v>
      </c>
      <c r="C66" s="5" t="s">
        <v>14</v>
      </c>
      <c r="D66" s="7" t="s">
        <v>260</v>
      </c>
      <c r="E66" s="7">
        <v>6</v>
      </c>
      <c r="F66" s="7" t="s">
        <v>260</v>
      </c>
      <c r="G66" s="7">
        <v>6</v>
      </c>
      <c r="H66" s="7" t="s">
        <v>260</v>
      </c>
      <c r="I66" s="7">
        <v>6</v>
      </c>
      <c r="J66" s="5"/>
    </row>
    <row r="67" spans="1:10" ht="99" x14ac:dyDescent="0.25">
      <c r="A67" s="6" t="s">
        <v>201</v>
      </c>
      <c r="B67" s="5" t="s">
        <v>270</v>
      </c>
      <c r="C67" s="5" t="s">
        <v>56</v>
      </c>
      <c r="D67" s="5" t="s">
        <v>57</v>
      </c>
      <c r="E67" s="7">
        <v>100</v>
      </c>
      <c r="F67" s="5" t="s">
        <v>57</v>
      </c>
      <c r="G67" s="7">
        <v>100</v>
      </c>
      <c r="H67" s="5" t="s">
        <v>57</v>
      </c>
      <c r="I67" s="7">
        <v>100</v>
      </c>
      <c r="J67" s="5" t="s">
        <v>58</v>
      </c>
    </row>
    <row r="68" spans="1:10" ht="49.5" x14ac:dyDescent="0.25">
      <c r="A68" s="6" t="s">
        <v>231</v>
      </c>
      <c r="B68" s="5" t="s">
        <v>270</v>
      </c>
      <c r="C68" s="5" t="s">
        <v>14</v>
      </c>
      <c r="D68" s="7" t="s">
        <v>260</v>
      </c>
      <c r="E68" s="7">
        <v>2010</v>
      </c>
      <c r="F68" s="7" t="s">
        <v>260</v>
      </c>
      <c r="G68" s="7">
        <v>493</v>
      </c>
      <c r="H68" s="7" t="s">
        <v>260</v>
      </c>
      <c r="I68" s="7">
        <v>557</v>
      </c>
      <c r="J68" s="5"/>
    </row>
    <row r="69" spans="1:10" ht="49.5" x14ac:dyDescent="0.25">
      <c r="A69" s="6" t="s">
        <v>237</v>
      </c>
      <c r="B69" s="5" t="s">
        <v>270</v>
      </c>
      <c r="C69" s="5" t="s">
        <v>14</v>
      </c>
      <c r="D69" s="7" t="s">
        <v>260</v>
      </c>
      <c r="E69" s="7">
        <v>1727</v>
      </c>
      <c r="F69" s="7" t="s">
        <v>260</v>
      </c>
      <c r="G69" s="7">
        <v>1320</v>
      </c>
      <c r="H69" s="7" t="s">
        <v>260</v>
      </c>
      <c r="I69" s="7">
        <v>1430</v>
      </c>
      <c r="J69" s="5"/>
    </row>
    <row r="70" spans="1:10" ht="115.5" x14ac:dyDescent="0.25">
      <c r="A70" s="6" t="s">
        <v>210</v>
      </c>
      <c r="B70" s="5" t="s">
        <v>211</v>
      </c>
      <c r="C70" s="5" t="s">
        <v>46</v>
      </c>
      <c r="D70" s="7" t="s">
        <v>12</v>
      </c>
      <c r="E70" s="7">
        <v>100</v>
      </c>
      <c r="F70" s="7" t="s">
        <v>12</v>
      </c>
      <c r="G70" s="7">
        <v>100</v>
      </c>
      <c r="H70" s="7" t="s">
        <v>12</v>
      </c>
      <c r="I70" s="7">
        <v>100</v>
      </c>
      <c r="J70" s="5" t="s">
        <v>13</v>
      </c>
    </row>
    <row r="71" spans="1:10" ht="115.5" x14ac:dyDescent="0.25">
      <c r="A71" s="6" t="s">
        <v>84</v>
      </c>
      <c r="B71" s="5" t="s">
        <v>218</v>
      </c>
      <c r="C71" s="5" t="s">
        <v>96</v>
      </c>
      <c r="D71" s="5" t="s">
        <v>95</v>
      </c>
      <c r="E71" s="7">
        <v>100</v>
      </c>
      <c r="F71" s="7"/>
      <c r="G71" s="7"/>
      <c r="H71" s="7"/>
      <c r="I71" s="7"/>
      <c r="J71" s="5" t="s">
        <v>147</v>
      </c>
    </row>
    <row r="72" spans="1:10" ht="82.5" x14ac:dyDescent="0.25">
      <c r="A72" s="6" t="s">
        <v>44</v>
      </c>
      <c r="B72" s="5" t="s">
        <v>220</v>
      </c>
      <c r="C72" s="5" t="s">
        <v>45</v>
      </c>
      <c r="D72" s="5" t="s">
        <v>178</v>
      </c>
      <c r="E72" s="7">
        <v>95</v>
      </c>
      <c r="F72" s="5" t="s">
        <v>178</v>
      </c>
      <c r="G72" s="7">
        <v>95</v>
      </c>
      <c r="H72" s="5" t="s">
        <v>179</v>
      </c>
      <c r="I72" s="7">
        <v>95</v>
      </c>
      <c r="J72" s="5" t="s">
        <v>149</v>
      </c>
    </row>
    <row r="73" spans="1:10" ht="297" x14ac:dyDescent="0.25">
      <c r="A73" s="6" t="s">
        <v>249</v>
      </c>
      <c r="B73" s="5" t="s">
        <v>176</v>
      </c>
      <c r="C73" s="5" t="s">
        <v>150</v>
      </c>
      <c r="D73" s="5" t="s">
        <v>67</v>
      </c>
      <c r="E73" s="7">
        <v>100</v>
      </c>
      <c r="F73" s="5" t="s">
        <v>68</v>
      </c>
      <c r="G73" s="7">
        <v>100</v>
      </c>
      <c r="H73" s="5" t="s">
        <v>69</v>
      </c>
      <c r="I73" s="7">
        <v>100</v>
      </c>
      <c r="J73" s="5" t="s">
        <v>70</v>
      </c>
    </row>
    <row r="74" spans="1:10" ht="270.75" customHeight="1" x14ac:dyDescent="0.25">
      <c r="A74" s="6" t="s">
        <v>221</v>
      </c>
      <c r="B74" s="5" t="s">
        <v>176</v>
      </c>
      <c r="C74" s="5" t="s">
        <v>66</v>
      </c>
      <c r="D74" s="7" t="s">
        <v>65</v>
      </c>
      <c r="E74" s="7">
        <v>100</v>
      </c>
      <c r="F74" s="7" t="s">
        <v>65</v>
      </c>
      <c r="G74" s="7">
        <v>100</v>
      </c>
      <c r="H74" s="7" t="s">
        <v>65</v>
      </c>
      <c r="I74" s="7">
        <v>100</v>
      </c>
      <c r="J74" s="5" t="s">
        <v>151</v>
      </c>
    </row>
    <row r="75" spans="1:10" ht="115.5" x14ac:dyDescent="0.25">
      <c r="A75" s="6" t="s">
        <v>222</v>
      </c>
      <c r="B75" s="5" t="s">
        <v>176</v>
      </c>
      <c r="C75" s="5" t="s">
        <v>128</v>
      </c>
      <c r="D75" s="7" t="s">
        <v>71</v>
      </c>
      <c r="E75" s="7">
        <v>100</v>
      </c>
      <c r="F75" s="7" t="s">
        <v>71</v>
      </c>
      <c r="G75" s="7">
        <v>100</v>
      </c>
      <c r="H75" s="7" t="s">
        <v>71</v>
      </c>
      <c r="I75" s="7">
        <v>100</v>
      </c>
      <c r="J75" s="5" t="s">
        <v>72</v>
      </c>
    </row>
    <row r="76" spans="1:10" ht="264" x14ac:dyDescent="0.25">
      <c r="A76" s="6" t="s">
        <v>300</v>
      </c>
      <c r="B76" s="5" t="s">
        <v>176</v>
      </c>
      <c r="C76" s="5" t="s">
        <v>132</v>
      </c>
      <c r="D76" s="5" t="s">
        <v>73</v>
      </c>
      <c r="E76" s="7">
        <v>90</v>
      </c>
      <c r="F76" s="5" t="s">
        <v>74</v>
      </c>
      <c r="G76" s="7">
        <v>90</v>
      </c>
      <c r="H76" s="5" t="s">
        <v>75</v>
      </c>
      <c r="I76" s="7">
        <v>90</v>
      </c>
      <c r="J76" s="5" t="s">
        <v>133</v>
      </c>
    </row>
    <row r="77" spans="1:10" ht="20.25" customHeight="1" x14ac:dyDescent="0.25">
      <c r="A77" s="109" t="s">
        <v>271</v>
      </c>
      <c r="B77" s="109"/>
      <c r="C77" s="109"/>
      <c r="D77" s="109"/>
      <c r="E77" s="109"/>
      <c r="F77" s="109"/>
      <c r="G77" s="109"/>
      <c r="H77" s="109"/>
      <c r="I77" s="109"/>
      <c r="J77" s="109"/>
    </row>
    <row r="78" spans="1:10" ht="99" x14ac:dyDescent="0.25">
      <c r="A78" s="6" t="s">
        <v>307</v>
      </c>
      <c r="B78" s="5" t="s">
        <v>208</v>
      </c>
      <c r="C78" s="5" t="s">
        <v>100</v>
      </c>
      <c r="D78" s="7" t="s">
        <v>260</v>
      </c>
      <c r="E78" s="7">
        <v>2</v>
      </c>
      <c r="F78" s="7" t="s">
        <v>260</v>
      </c>
      <c r="G78" s="7">
        <v>2</v>
      </c>
      <c r="H78" s="7" t="s">
        <v>260</v>
      </c>
      <c r="I78" s="7">
        <v>2</v>
      </c>
      <c r="J78" s="7"/>
    </row>
    <row r="79" spans="1:10" ht="82.5" x14ac:dyDescent="0.25">
      <c r="A79" s="6" t="s">
        <v>310</v>
      </c>
      <c r="B79" s="5" t="s">
        <v>208</v>
      </c>
      <c r="C79" s="5" t="s">
        <v>100</v>
      </c>
      <c r="D79" s="7" t="s">
        <v>260</v>
      </c>
      <c r="E79" s="7">
        <v>250</v>
      </c>
      <c r="F79" s="7" t="s">
        <v>260</v>
      </c>
      <c r="G79" s="7">
        <v>250</v>
      </c>
      <c r="H79" s="7" t="s">
        <v>260</v>
      </c>
      <c r="I79" s="7">
        <v>250</v>
      </c>
      <c r="J79" s="7"/>
    </row>
    <row r="80" spans="1:10" ht="66" x14ac:dyDescent="0.25">
      <c r="A80" s="6" t="s">
        <v>244</v>
      </c>
      <c r="B80" s="5" t="s">
        <v>208</v>
      </c>
      <c r="C80" s="5" t="s">
        <v>100</v>
      </c>
      <c r="D80" s="7" t="s">
        <v>260</v>
      </c>
      <c r="E80" s="7">
        <v>10</v>
      </c>
      <c r="F80" s="7" t="s">
        <v>260</v>
      </c>
      <c r="G80" s="7">
        <v>10</v>
      </c>
      <c r="H80" s="7" t="s">
        <v>260</v>
      </c>
      <c r="I80" s="7">
        <v>10</v>
      </c>
      <c r="J80" s="7"/>
    </row>
    <row r="81" spans="1:10" ht="99" x14ac:dyDescent="0.25">
      <c r="A81" s="6" t="s">
        <v>301</v>
      </c>
      <c r="B81" s="5" t="s">
        <v>208</v>
      </c>
      <c r="C81" s="5" t="s">
        <v>100</v>
      </c>
      <c r="D81" s="7" t="s">
        <v>260</v>
      </c>
      <c r="E81" s="7">
        <v>36</v>
      </c>
      <c r="F81" s="7" t="s">
        <v>260</v>
      </c>
      <c r="G81" s="7">
        <v>36</v>
      </c>
      <c r="H81" s="7" t="s">
        <v>260</v>
      </c>
      <c r="I81" s="7">
        <v>36</v>
      </c>
      <c r="J81" s="7"/>
    </row>
    <row r="82" spans="1:10" ht="82.5" x14ac:dyDescent="0.25">
      <c r="A82" s="6" t="s">
        <v>308</v>
      </c>
      <c r="B82" s="5" t="s">
        <v>208</v>
      </c>
      <c r="C82" s="5" t="s">
        <v>100</v>
      </c>
      <c r="D82" s="7" t="s">
        <v>260</v>
      </c>
      <c r="E82" s="7">
        <v>9</v>
      </c>
      <c r="F82" s="7" t="s">
        <v>260</v>
      </c>
      <c r="G82" s="7">
        <v>9</v>
      </c>
      <c r="H82" s="7" t="s">
        <v>260</v>
      </c>
      <c r="I82" s="7">
        <v>9</v>
      </c>
      <c r="J82" s="7"/>
    </row>
    <row r="83" spans="1:10" ht="66" x14ac:dyDescent="0.25">
      <c r="A83" s="6" t="s">
        <v>198</v>
      </c>
      <c r="B83" s="5" t="s">
        <v>208</v>
      </c>
      <c r="C83" s="5" t="s">
        <v>100</v>
      </c>
      <c r="D83" s="7" t="s">
        <v>260</v>
      </c>
      <c r="E83" s="7">
        <v>5</v>
      </c>
      <c r="F83" s="7" t="s">
        <v>260</v>
      </c>
      <c r="G83" s="7">
        <v>5</v>
      </c>
      <c r="H83" s="7" t="s">
        <v>260</v>
      </c>
      <c r="I83" s="7">
        <v>5</v>
      </c>
      <c r="J83" s="7"/>
    </row>
    <row r="84" spans="1:10" ht="82.5" x14ac:dyDescent="0.25">
      <c r="A84" s="6" t="s">
        <v>186</v>
      </c>
      <c r="B84" s="5" t="s">
        <v>208</v>
      </c>
      <c r="C84" s="5" t="s">
        <v>100</v>
      </c>
      <c r="D84" s="7" t="s">
        <v>260</v>
      </c>
      <c r="E84" s="7">
        <v>12</v>
      </c>
      <c r="F84" s="7" t="s">
        <v>260</v>
      </c>
      <c r="G84" s="7">
        <v>12</v>
      </c>
      <c r="H84" s="7" t="s">
        <v>260</v>
      </c>
      <c r="I84" s="7">
        <v>12</v>
      </c>
      <c r="J84" s="7"/>
    </row>
    <row r="85" spans="1:10" ht="37.5" x14ac:dyDescent="0.25">
      <c r="A85" s="12" t="s">
        <v>10</v>
      </c>
      <c r="B85" s="13" t="s">
        <v>208</v>
      </c>
      <c r="C85" s="5" t="s">
        <v>100</v>
      </c>
      <c r="D85" s="7" t="s">
        <v>260</v>
      </c>
      <c r="E85" s="7">
        <v>1</v>
      </c>
      <c r="F85" s="7" t="s">
        <v>260</v>
      </c>
      <c r="G85" s="7">
        <v>1</v>
      </c>
      <c r="H85" s="7" t="s">
        <v>260</v>
      </c>
      <c r="I85" s="14">
        <v>1</v>
      </c>
      <c r="J85" s="7"/>
    </row>
    <row r="86" spans="1:10" ht="56.25" x14ac:dyDescent="0.25">
      <c r="A86" s="12" t="s">
        <v>11</v>
      </c>
      <c r="B86" s="13" t="s">
        <v>208</v>
      </c>
      <c r="C86" s="5" t="s">
        <v>100</v>
      </c>
      <c r="D86" s="7" t="s">
        <v>260</v>
      </c>
      <c r="E86" s="7">
        <v>11</v>
      </c>
      <c r="F86" s="7" t="s">
        <v>260</v>
      </c>
      <c r="G86" s="7">
        <v>11</v>
      </c>
      <c r="H86" s="7" t="s">
        <v>260</v>
      </c>
      <c r="I86" s="14">
        <v>11</v>
      </c>
      <c r="J86" s="7"/>
    </row>
    <row r="87" spans="1:10" ht="132" x14ac:dyDescent="0.25">
      <c r="A87" s="6" t="s">
        <v>205</v>
      </c>
      <c r="B87" s="5" t="s">
        <v>261</v>
      </c>
      <c r="C87" s="5" t="s">
        <v>100</v>
      </c>
      <c r="D87" s="7" t="s">
        <v>260</v>
      </c>
      <c r="E87" s="7">
        <v>90</v>
      </c>
      <c r="F87" s="7" t="s">
        <v>260</v>
      </c>
      <c r="G87" s="7">
        <v>90</v>
      </c>
      <c r="H87" s="7" t="s">
        <v>260</v>
      </c>
      <c r="I87" s="7">
        <v>90</v>
      </c>
      <c r="J87" s="7"/>
    </row>
    <row r="88" spans="1:10" ht="49.5" customHeight="1" x14ac:dyDescent="0.25">
      <c r="A88" s="109" t="s">
        <v>272</v>
      </c>
      <c r="B88" s="109"/>
      <c r="C88" s="109"/>
      <c r="D88" s="109"/>
      <c r="E88" s="109"/>
      <c r="F88" s="109"/>
      <c r="G88" s="109"/>
      <c r="H88" s="109"/>
      <c r="I88" s="109"/>
      <c r="J88" s="109"/>
    </row>
    <row r="89" spans="1:10" ht="66" x14ac:dyDescent="0.25">
      <c r="A89" s="6" t="s">
        <v>273</v>
      </c>
      <c r="B89" s="5" t="s">
        <v>1</v>
      </c>
      <c r="C89" s="5" t="s">
        <v>152</v>
      </c>
      <c r="D89" s="9" t="s">
        <v>260</v>
      </c>
      <c r="E89" s="7">
        <v>60</v>
      </c>
      <c r="F89" s="9" t="s">
        <v>260</v>
      </c>
      <c r="G89" s="7">
        <v>60</v>
      </c>
      <c r="H89" s="9" t="s">
        <v>260</v>
      </c>
      <c r="I89" s="7">
        <v>80</v>
      </c>
      <c r="J89" s="5" t="s">
        <v>191</v>
      </c>
    </row>
    <row r="90" spans="1:10" ht="99" x14ac:dyDescent="0.25">
      <c r="A90" s="6" t="s">
        <v>273</v>
      </c>
      <c r="B90" s="5" t="s">
        <v>208</v>
      </c>
      <c r="C90" s="5" t="s">
        <v>129</v>
      </c>
      <c r="D90" s="9" t="s">
        <v>260</v>
      </c>
      <c r="E90" s="7">
        <v>10</v>
      </c>
      <c r="F90" s="9" t="s">
        <v>260</v>
      </c>
      <c r="G90" s="7">
        <v>10</v>
      </c>
      <c r="H90" s="9" t="s">
        <v>260</v>
      </c>
      <c r="I90" s="7">
        <v>10</v>
      </c>
      <c r="J90" s="5" t="s">
        <v>153</v>
      </c>
    </row>
    <row r="91" spans="1:10" ht="115.5" x14ac:dyDescent="0.25">
      <c r="A91" s="6" t="s">
        <v>274</v>
      </c>
      <c r="B91" s="5" t="s">
        <v>208</v>
      </c>
      <c r="C91" s="5" t="s">
        <v>129</v>
      </c>
      <c r="D91" s="9" t="s">
        <v>260</v>
      </c>
      <c r="E91" s="7">
        <v>1</v>
      </c>
      <c r="F91" s="9" t="s">
        <v>260</v>
      </c>
      <c r="G91" s="7">
        <v>0</v>
      </c>
      <c r="H91" s="9" t="s">
        <v>260</v>
      </c>
      <c r="I91" s="7">
        <v>1</v>
      </c>
      <c r="J91" s="5" t="s">
        <v>154</v>
      </c>
    </row>
    <row r="92" spans="1:10" ht="82.5" x14ac:dyDescent="0.25">
      <c r="A92" s="6" t="s">
        <v>302</v>
      </c>
      <c r="B92" s="5" t="s">
        <v>208</v>
      </c>
      <c r="C92" s="5" t="s">
        <v>129</v>
      </c>
      <c r="D92" s="9" t="s">
        <v>260</v>
      </c>
      <c r="E92" s="7">
        <v>0</v>
      </c>
      <c r="F92" s="9" t="s">
        <v>260</v>
      </c>
      <c r="G92" s="7">
        <v>1</v>
      </c>
      <c r="H92" s="9" t="s">
        <v>260</v>
      </c>
      <c r="I92" s="7">
        <v>1</v>
      </c>
      <c r="J92" s="5" t="s">
        <v>155</v>
      </c>
    </row>
    <row r="93" spans="1:10" ht="49.5" x14ac:dyDescent="0.25">
      <c r="A93" s="6" t="s">
        <v>278</v>
      </c>
      <c r="B93" s="5"/>
      <c r="C93" s="7"/>
      <c r="D93" s="9" t="s">
        <v>260</v>
      </c>
      <c r="E93" s="7">
        <f>E94</f>
        <v>1</v>
      </c>
      <c r="F93" s="9" t="s">
        <v>260</v>
      </c>
      <c r="G93" s="7">
        <f>G94</f>
        <v>0</v>
      </c>
      <c r="H93" s="9" t="s">
        <v>260</v>
      </c>
      <c r="I93" s="7">
        <f>I94</f>
        <v>0</v>
      </c>
      <c r="J93" s="7"/>
    </row>
    <row r="94" spans="1:10" ht="99" x14ac:dyDescent="0.25">
      <c r="A94" s="6" t="s">
        <v>279</v>
      </c>
      <c r="B94" s="5" t="s">
        <v>2</v>
      </c>
      <c r="C94" s="5" t="s">
        <v>131</v>
      </c>
      <c r="D94" s="9" t="s">
        <v>260</v>
      </c>
      <c r="E94" s="7">
        <v>1</v>
      </c>
      <c r="F94" s="9" t="s">
        <v>260</v>
      </c>
      <c r="G94" s="7">
        <v>0</v>
      </c>
      <c r="H94" s="9" t="s">
        <v>260</v>
      </c>
      <c r="I94" s="7">
        <v>0</v>
      </c>
      <c r="J94" s="5" t="s">
        <v>156</v>
      </c>
    </row>
    <row r="95" spans="1:10" ht="99" x14ac:dyDescent="0.25">
      <c r="A95" s="6" t="s">
        <v>236</v>
      </c>
      <c r="B95" s="5" t="s">
        <v>2</v>
      </c>
      <c r="C95" s="5" t="s">
        <v>131</v>
      </c>
      <c r="D95" s="9" t="s">
        <v>260</v>
      </c>
      <c r="E95" s="7">
        <v>70</v>
      </c>
      <c r="F95" s="9" t="s">
        <v>260</v>
      </c>
      <c r="G95" s="7">
        <v>0</v>
      </c>
      <c r="H95" s="9" t="s">
        <v>260</v>
      </c>
      <c r="I95" s="7">
        <v>0</v>
      </c>
      <c r="J95" s="5" t="s">
        <v>157</v>
      </c>
    </row>
    <row r="96" spans="1:10" ht="198" x14ac:dyDescent="0.25">
      <c r="A96" s="6" t="s">
        <v>280</v>
      </c>
      <c r="B96" s="5" t="s">
        <v>250</v>
      </c>
      <c r="C96" s="5" t="s">
        <v>104</v>
      </c>
      <c r="D96" s="5" t="s">
        <v>101</v>
      </c>
      <c r="E96" s="8">
        <v>100</v>
      </c>
      <c r="F96" s="5" t="s">
        <v>101</v>
      </c>
      <c r="G96" s="5">
        <v>100</v>
      </c>
      <c r="H96" s="5" t="s">
        <v>102</v>
      </c>
      <c r="I96" s="5">
        <v>100</v>
      </c>
      <c r="J96" s="5" t="s">
        <v>103</v>
      </c>
    </row>
    <row r="97" spans="1:10" ht="115.5" x14ac:dyDescent="0.25">
      <c r="A97" s="6" t="s">
        <v>281</v>
      </c>
      <c r="B97" s="5" t="s">
        <v>277</v>
      </c>
      <c r="C97" s="5" t="s">
        <v>129</v>
      </c>
      <c r="D97" s="15" t="s">
        <v>260</v>
      </c>
      <c r="E97" s="7">
        <v>1</v>
      </c>
      <c r="F97" s="15" t="s">
        <v>260</v>
      </c>
      <c r="G97" s="7">
        <v>1</v>
      </c>
      <c r="H97" s="15" t="s">
        <v>260</v>
      </c>
      <c r="I97" s="7">
        <v>1</v>
      </c>
      <c r="J97" s="5" t="s">
        <v>158</v>
      </c>
    </row>
    <row r="98" spans="1:10" ht="99" x14ac:dyDescent="0.25">
      <c r="A98" s="6" t="s">
        <v>282</v>
      </c>
      <c r="B98" s="5" t="s">
        <v>277</v>
      </c>
      <c r="C98" s="5" t="s">
        <v>129</v>
      </c>
      <c r="D98" s="15" t="s">
        <v>260</v>
      </c>
      <c r="E98" s="7">
        <v>15</v>
      </c>
      <c r="F98" s="15" t="s">
        <v>260</v>
      </c>
      <c r="G98" s="7">
        <v>18</v>
      </c>
      <c r="H98" s="15" t="s">
        <v>260</v>
      </c>
      <c r="I98" s="7">
        <v>20</v>
      </c>
      <c r="J98" s="5" t="s">
        <v>159</v>
      </c>
    </row>
    <row r="99" spans="1:10" ht="82.5" x14ac:dyDescent="0.25">
      <c r="A99" s="6" t="s">
        <v>283</v>
      </c>
      <c r="B99" s="5" t="s">
        <v>277</v>
      </c>
      <c r="C99" s="5" t="s">
        <v>129</v>
      </c>
      <c r="D99" s="15" t="s">
        <v>260</v>
      </c>
      <c r="E99" s="7">
        <v>1</v>
      </c>
      <c r="F99" s="15" t="s">
        <v>260</v>
      </c>
      <c r="G99" s="7">
        <v>1</v>
      </c>
      <c r="H99" s="15" t="s">
        <v>260</v>
      </c>
      <c r="I99" s="7">
        <v>1</v>
      </c>
      <c r="J99" s="5" t="s">
        <v>160</v>
      </c>
    </row>
    <row r="100" spans="1:10" ht="148.5" x14ac:dyDescent="0.25">
      <c r="A100" s="6" t="s">
        <v>105</v>
      </c>
      <c r="B100" s="5"/>
      <c r="C100" s="5" t="s">
        <v>47</v>
      </c>
      <c r="D100" s="15" t="s">
        <v>260</v>
      </c>
      <c r="E100" s="7" t="e">
        <f>'Раздел 3'!#REF!</f>
        <v>#REF!</v>
      </c>
      <c r="F100" s="15" t="s">
        <v>260</v>
      </c>
      <c r="G100" s="7" t="e">
        <f>'Раздел 3'!#REF!</f>
        <v>#REF!</v>
      </c>
      <c r="H100" s="15" t="s">
        <v>260</v>
      </c>
      <c r="I100" s="7" t="e">
        <f>'Раздел 3'!#REF!</f>
        <v>#REF!</v>
      </c>
      <c r="J100" s="5" t="s">
        <v>161</v>
      </c>
    </row>
    <row r="101" spans="1:10" ht="148.5" hidden="1" x14ac:dyDescent="0.25">
      <c r="A101" s="6" t="s">
        <v>285</v>
      </c>
      <c r="B101" s="5" t="s">
        <v>284</v>
      </c>
      <c r="C101" s="5" t="s">
        <v>81</v>
      </c>
      <c r="D101" s="15" t="s">
        <v>260</v>
      </c>
      <c r="E101" s="7">
        <v>4</v>
      </c>
      <c r="F101" s="15" t="s">
        <v>260</v>
      </c>
      <c r="G101" s="7">
        <v>0</v>
      </c>
      <c r="H101" s="15" t="s">
        <v>260</v>
      </c>
      <c r="I101" s="7">
        <v>1</v>
      </c>
      <c r="J101" s="5" t="s">
        <v>162</v>
      </c>
    </row>
    <row r="102" spans="1:10" ht="99" hidden="1" x14ac:dyDescent="0.25">
      <c r="A102" s="6" t="s">
        <v>287</v>
      </c>
      <c r="B102" s="5" t="s">
        <v>286</v>
      </c>
      <c r="C102" s="5" t="s">
        <v>48</v>
      </c>
      <c r="D102" s="15" t="s">
        <v>260</v>
      </c>
      <c r="E102" s="7">
        <v>245</v>
      </c>
      <c r="F102" s="15" t="s">
        <v>260</v>
      </c>
      <c r="G102" s="7">
        <v>208</v>
      </c>
      <c r="H102" s="15" t="s">
        <v>260</v>
      </c>
      <c r="I102" s="7">
        <v>208</v>
      </c>
      <c r="J102" s="5" t="s">
        <v>49</v>
      </c>
    </row>
    <row r="103" spans="1:10" ht="49.5" hidden="1" x14ac:dyDescent="0.25">
      <c r="A103" s="6" t="s">
        <v>288</v>
      </c>
      <c r="B103" s="5" t="s">
        <v>250</v>
      </c>
      <c r="C103" s="7"/>
      <c r="D103" s="15" t="s">
        <v>260</v>
      </c>
      <c r="E103" s="7">
        <v>2</v>
      </c>
      <c r="F103" s="15" t="s">
        <v>260</v>
      </c>
      <c r="G103" s="7">
        <v>2</v>
      </c>
      <c r="H103" s="15" t="s">
        <v>260</v>
      </c>
      <c r="I103" s="7">
        <v>0</v>
      </c>
      <c r="J103" s="7"/>
    </row>
    <row r="104" spans="1:10" ht="49.5" hidden="1" x14ac:dyDescent="0.25">
      <c r="A104" s="6" t="s">
        <v>289</v>
      </c>
      <c r="B104" s="5" t="s">
        <v>250</v>
      </c>
      <c r="C104" s="7"/>
      <c r="D104" s="15" t="s">
        <v>260</v>
      </c>
      <c r="E104" s="7">
        <v>236</v>
      </c>
      <c r="F104" s="15" t="s">
        <v>260</v>
      </c>
      <c r="G104" s="7">
        <v>271</v>
      </c>
      <c r="H104" s="15" t="s">
        <v>260</v>
      </c>
      <c r="I104" s="7">
        <v>289</v>
      </c>
      <c r="J104" s="7"/>
    </row>
    <row r="105" spans="1:10" ht="66" hidden="1" x14ac:dyDescent="0.25">
      <c r="A105" s="6" t="s">
        <v>290</v>
      </c>
      <c r="B105" s="5" t="s">
        <v>3</v>
      </c>
      <c r="C105" s="5" t="s">
        <v>47</v>
      </c>
      <c r="D105" s="15" t="s">
        <v>260</v>
      </c>
      <c r="E105" s="7">
        <v>0</v>
      </c>
      <c r="F105" s="15" t="s">
        <v>260</v>
      </c>
      <c r="G105" s="7">
        <v>3</v>
      </c>
      <c r="H105" s="15" t="s">
        <v>260</v>
      </c>
      <c r="I105" s="7">
        <v>0</v>
      </c>
      <c r="J105" s="5"/>
    </row>
    <row r="106" spans="1:10" ht="132" hidden="1" x14ac:dyDescent="0.25">
      <c r="A106" s="6" t="s">
        <v>292</v>
      </c>
      <c r="B106" s="5" t="s">
        <v>291</v>
      </c>
      <c r="C106" s="5" t="s">
        <v>76</v>
      </c>
      <c r="D106" s="15" t="s">
        <v>260</v>
      </c>
      <c r="E106" s="7">
        <v>41</v>
      </c>
      <c r="F106" s="15" t="s">
        <v>260</v>
      </c>
      <c r="G106" s="7">
        <v>41</v>
      </c>
      <c r="H106" s="15" t="s">
        <v>260</v>
      </c>
      <c r="I106" s="7">
        <v>41</v>
      </c>
      <c r="J106" s="5" t="s">
        <v>163</v>
      </c>
    </row>
    <row r="107" spans="1:10" ht="148.5" x14ac:dyDescent="0.25">
      <c r="A107" s="6" t="s">
        <v>303</v>
      </c>
      <c r="B107" s="5" t="s">
        <v>277</v>
      </c>
      <c r="C107" s="5" t="s">
        <v>129</v>
      </c>
      <c r="D107" s="15" t="s">
        <v>260</v>
      </c>
      <c r="E107" s="7">
        <v>1</v>
      </c>
      <c r="F107" s="15" t="s">
        <v>260</v>
      </c>
      <c r="G107" s="7">
        <v>1</v>
      </c>
      <c r="H107" s="15" t="s">
        <v>260</v>
      </c>
      <c r="I107" s="7">
        <v>1</v>
      </c>
      <c r="J107" s="5" t="s">
        <v>164</v>
      </c>
    </row>
    <row r="108" spans="1:10" ht="99" x14ac:dyDescent="0.25">
      <c r="A108" s="6" t="s">
        <v>293</v>
      </c>
      <c r="B108" s="5" t="s">
        <v>277</v>
      </c>
      <c r="C108" s="5" t="s">
        <v>129</v>
      </c>
      <c r="D108" s="15" t="s">
        <v>260</v>
      </c>
      <c r="E108" s="7">
        <v>2</v>
      </c>
      <c r="F108" s="15" t="s">
        <v>260</v>
      </c>
      <c r="G108" s="7">
        <v>2</v>
      </c>
      <c r="H108" s="15" t="s">
        <v>260</v>
      </c>
      <c r="I108" s="7">
        <v>2</v>
      </c>
      <c r="J108" s="5" t="s">
        <v>165</v>
      </c>
    </row>
    <row r="109" spans="1:10" ht="148.5" x14ac:dyDescent="0.25">
      <c r="A109" s="6" t="s">
        <v>294</v>
      </c>
      <c r="B109" s="5" t="s">
        <v>277</v>
      </c>
      <c r="C109" s="5" t="s">
        <v>129</v>
      </c>
      <c r="D109" s="15" t="s">
        <v>260</v>
      </c>
      <c r="E109" s="7">
        <v>1</v>
      </c>
      <c r="F109" s="15" t="s">
        <v>260</v>
      </c>
      <c r="G109" s="7">
        <v>1</v>
      </c>
      <c r="H109" s="15" t="s">
        <v>260</v>
      </c>
      <c r="I109" s="7">
        <v>1</v>
      </c>
      <c r="J109" s="5" t="s">
        <v>164</v>
      </c>
    </row>
    <row r="110" spans="1:10" ht="115.5" x14ac:dyDescent="0.25">
      <c r="A110" s="6" t="s">
        <v>107</v>
      </c>
      <c r="B110" s="5"/>
      <c r="C110" s="5" t="s">
        <v>129</v>
      </c>
      <c r="D110" s="15" t="s">
        <v>260</v>
      </c>
      <c r="E110" s="7" t="e">
        <f>'Раздел 3'!#REF!</f>
        <v>#REF!</v>
      </c>
      <c r="F110" s="15" t="s">
        <v>260</v>
      </c>
      <c r="G110" s="7" t="e">
        <f>'Раздел 3'!#REF!</f>
        <v>#REF!</v>
      </c>
      <c r="H110" s="15" t="s">
        <v>260</v>
      </c>
      <c r="I110" s="7" t="e">
        <f>'Раздел 3'!#REF!</f>
        <v>#REF!</v>
      </c>
      <c r="J110" s="5" t="s">
        <v>106</v>
      </c>
    </row>
    <row r="111" spans="1:10" ht="148.5" x14ac:dyDescent="0.25">
      <c r="A111" s="6" t="s">
        <v>108</v>
      </c>
      <c r="B111" s="5"/>
      <c r="C111" s="5" t="s">
        <v>129</v>
      </c>
      <c r="D111" s="7" t="s">
        <v>260</v>
      </c>
      <c r="E111" s="16" t="e">
        <f>'Раздел 3'!#REF!</f>
        <v>#REF!</v>
      </c>
      <c r="F111" s="15" t="s">
        <v>260</v>
      </c>
      <c r="G111" s="16" t="e">
        <f>'Раздел 3'!#REF!</f>
        <v>#REF!</v>
      </c>
      <c r="H111" s="15" t="s">
        <v>260</v>
      </c>
      <c r="I111" s="16" t="e">
        <f>'Раздел 3'!#REF!</f>
        <v>#REF!</v>
      </c>
      <c r="J111" s="5" t="s">
        <v>109</v>
      </c>
    </row>
    <row r="112" spans="1:10" ht="66" x14ac:dyDescent="0.25">
      <c r="A112" s="6" t="s">
        <v>111</v>
      </c>
      <c r="B112" s="5"/>
      <c r="C112" s="5" t="s">
        <v>110</v>
      </c>
      <c r="D112" s="7" t="s">
        <v>192</v>
      </c>
      <c r="E112" s="7">
        <v>100</v>
      </c>
      <c r="F112" s="7" t="s">
        <v>192</v>
      </c>
      <c r="G112" s="7">
        <v>100</v>
      </c>
      <c r="H112" s="7" t="s">
        <v>192</v>
      </c>
      <c r="I112" s="7">
        <v>100</v>
      </c>
      <c r="J112" s="5" t="s">
        <v>166</v>
      </c>
    </row>
    <row r="113" spans="1:10" ht="49.5" x14ac:dyDescent="0.25">
      <c r="A113" s="6" t="s">
        <v>112</v>
      </c>
      <c r="B113" s="5"/>
      <c r="C113" s="5" t="s">
        <v>129</v>
      </c>
      <c r="D113" s="7" t="s">
        <v>260</v>
      </c>
      <c r="E113" s="7">
        <v>32</v>
      </c>
      <c r="F113" s="7" t="s">
        <v>260</v>
      </c>
      <c r="G113" s="7">
        <v>32</v>
      </c>
      <c r="H113" s="7" t="s">
        <v>260</v>
      </c>
      <c r="I113" s="7">
        <v>30</v>
      </c>
      <c r="J113" s="7"/>
    </row>
    <row r="114" spans="1:10" ht="148.5" x14ac:dyDescent="0.25">
      <c r="A114" s="6" t="s">
        <v>295</v>
      </c>
      <c r="B114" s="5" t="s">
        <v>250</v>
      </c>
      <c r="C114" s="5" t="s">
        <v>167</v>
      </c>
      <c r="D114" s="7" t="s">
        <v>260</v>
      </c>
      <c r="E114" s="7">
        <v>3</v>
      </c>
      <c r="F114" s="7" t="s">
        <v>260</v>
      </c>
      <c r="G114" s="7">
        <v>3</v>
      </c>
      <c r="H114" s="7" t="s">
        <v>260</v>
      </c>
      <c r="I114" s="7">
        <v>3</v>
      </c>
      <c r="J114" s="5" t="s">
        <v>168</v>
      </c>
    </row>
    <row r="115" spans="1:10" ht="132" x14ac:dyDescent="0.25">
      <c r="A115" s="6" t="s">
        <v>113</v>
      </c>
      <c r="B115" s="5"/>
      <c r="C115" s="5" t="s">
        <v>169</v>
      </c>
      <c r="D115" s="7" t="s">
        <v>193</v>
      </c>
      <c r="E115" s="7">
        <v>100</v>
      </c>
      <c r="F115" s="7" t="s">
        <v>193</v>
      </c>
      <c r="G115" s="7">
        <v>100</v>
      </c>
      <c r="H115" s="7" t="s">
        <v>193</v>
      </c>
      <c r="I115" s="7">
        <v>100</v>
      </c>
      <c r="J115" s="5" t="s">
        <v>82</v>
      </c>
    </row>
    <row r="116" spans="1:10" ht="132" x14ac:dyDescent="0.25">
      <c r="A116" s="6" t="s">
        <v>251</v>
      </c>
      <c r="B116" s="5" t="s">
        <v>250</v>
      </c>
      <c r="C116" s="5" t="s">
        <v>116</v>
      </c>
      <c r="D116" s="5" t="s">
        <v>114</v>
      </c>
      <c r="E116" s="5">
        <v>100</v>
      </c>
      <c r="F116" s="5" t="s">
        <v>114</v>
      </c>
      <c r="G116" s="5">
        <v>100</v>
      </c>
      <c r="H116" s="5" t="s">
        <v>114</v>
      </c>
      <c r="I116" s="5">
        <v>100</v>
      </c>
      <c r="J116" s="5" t="s">
        <v>115</v>
      </c>
    </row>
    <row r="117" spans="1:10" ht="66" x14ac:dyDescent="0.25">
      <c r="A117" s="6" t="s">
        <v>252</v>
      </c>
      <c r="B117" s="5" t="s">
        <v>250</v>
      </c>
      <c r="C117" s="5" t="s">
        <v>170</v>
      </c>
      <c r="D117" s="7" t="s">
        <v>260</v>
      </c>
      <c r="E117" s="7" t="s">
        <v>206</v>
      </c>
      <c r="F117" s="7" t="s">
        <v>260</v>
      </c>
      <c r="G117" s="7" t="s">
        <v>206</v>
      </c>
      <c r="H117" s="7" t="s">
        <v>260</v>
      </c>
      <c r="I117" s="7" t="s">
        <v>206</v>
      </c>
      <c r="J117" s="5" t="s">
        <v>171</v>
      </c>
    </row>
    <row r="118" spans="1:10" ht="147.75" customHeight="1" x14ac:dyDescent="0.25">
      <c r="A118" s="6" t="s">
        <v>253</v>
      </c>
      <c r="B118" s="5" t="s">
        <v>250</v>
      </c>
      <c r="C118" s="5" t="s">
        <v>119</v>
      </c>
      <c r="D118" s="5" t="s">
        <v>117</v>
      </c>
      <c r="E118" s="5">
        <v>100</v>
      </c>
      <c r="F118" s="5" t="s">
        <v>117</v>
      </c>
      <c r="G118" s="5">
        <v>100</v>
      </c>
      <c r="H118" s="5" t="s">
        <v>117</v>
      </c>
      <c r="I118" s="5">
        <v>100</v>
      </c>
      <c r="J118" s="5" t="s">
        <v>118</v>
      </c>
    </row>
    <row r="119" spans="1:10" ht="181.5" x14ac:dyDescent="0.25">
      <c r="A119" s="6" t="s">
        <v>296</v>
      </c>
      <c r="B119" s="5" t="s">
        <v>250</v>
      </c>
      <c r="C119" s="5" t="s">
        <v>172</v>
      </c>
      <c r="D119" s="5" t="s">
        <v>120</v>
      </c>
      <c r="E119" s="5">
        <v>100</v>
      </c>
      <c r="F119" s="5" t="s">
        <v>120</v>
      </c>
      <c r="G119" s="5">
        <v>100</v>
      </c>
      <c r="H119" s="5" t="s">
        <v>120</v>
      </c>
      <c r="I119" s="5">
        <v>100</v>
      </c>
      <c r="J119" s="5" t="s">
        <v>121</v>
      </c>
    </row>
    <row r="120" spans="1:10" ht="132" x14ac:dyDescent="0.25">
      <c r="A120" s="6" t="s">
        <v>254</v>
      </c>
      <c r="B120" s="5" t="s">
        <v>250</v>
      </c>
      <c r="C120" s="5" t="s">
        <v>122</v>
      </c>
      <c r="D120" s="7" t="s">
        <v>260</v>
      </c>
      <c r="E120" s="7" t="s">
        <v>206</v>
      </c>
      <c r="F120" s="7" t="s">
        <v>260</v>
      </c>
      <c r="G120" s="7" t="s">
        <v>206</v>
      </c>
      <c r="H120" s="7" t="s">
        <v>260</v>
      </c>
      <c r="I120" s="7" t="s">
        <v>206</v>
      </c>
      <c r="J120" s="5" t="s">
        <v>123</v>
      </c>
    </row>
    <row r="121" spans="1:10" ht="115.5" x14ac:dyDescent="0.25">
      <c r="A121" s="6" t="s">
        <v>297</v>
      </c>
      <c r="B121" s="5" t="s">
        <v>277</v>
      </c>
      <c r="C121" s="5" t="s">
        <v>129</v>
      </c>
      <c r="D121" s="15" t="s">
        <v>260</v>
      </c>
      <c r="E121" s="7">
        <v>16</v>
      </c>
      <c r="F121" s="15" t="s">
        <v>260</v>
      </c>
      <c r="G121" s="7">
        <v>17</v>
      </c>
      <c r="H121" s="15" t="s">
        <v>260</v>
      </c>
      <c r="I121" s="7">
        <v>18</v>
      </c>
      <c r="J121" s="5" t="s">
        <v>173</v>
      </c>
    </row>
    <row r="122" spans="1:10" ht="82.5" x14ac:dyDescent="0.25">
      <c r="A122" s="6" t="s">
        <v>298</v>
      </c>
      <c r="B122" s="5" t="s">
        <v>277</v>
      </c>
      <c r="C122" s="5" t="s">
        <v>129</v>
      </c>
      <c r="D122" s="15" t="s">
        <v>260</v>
      </c>
      <c r="E122" s="7">
        <v>2</v>
      </c>
      <c r="F122" s="15" t="s">
        <v>260</v>
      </c>
      <c r="G122" s="7">
        <v>2</v>
      </c>
      <c r="H122" s="15" t="s">
        <v>260</v>
      </c>
      <c r="I122" s="7">
        <v>2</v>
      </c>
      <c r="J122" s="5" t="s">
        <v>174</v>
      </c>
    </row>
  </sheetData>
  <autoFilter ref="A5:K122">
    <filterColumn colId="3" showButton="0"/>
    <filterColumn colId="4" showButton="0"/>
    <filterColumn colId="5" showButton="0"/>
    <filterColumn colId="6" showButton="0"/>
    <filterColumn colId="7" showButton="0"/>
  </autoFilter>
  <mergeCells count="22">
    <mergeCell ref="A2:J2"/>
    <mergeCell ref="A3:J3"/>
    <mergeCell ref="A5:A7"/>
    <mergeCell ref="C5:C7"/>
    <mergeCell ref="D5:I5"/>
    <mergeCell ref="J5:J7"/>
    <mergeCell ref="D6:E6"/>
    <mergeCell ref="B5:B7"/>
    <mergeCell ref="A8:J8"/>
    <mergeCell ref="A9:J9"/>
    <mergeCell ref="A16:J16"/>
    <mergeCell ref="F6:G6"/>
    <mergeCell ref="H6:I6"/>
    <mergeCell ref="A15:J15"/>
    <mergeCell ref="A17:J17"/>
    <mergeCell ref="A29:J29"/>
    <mergeCell ref="A30:J30"/>
    <mergeCell ref="A88:J88"/>
    <mergeCell ref="A77:J77"/>
    <mergeCell ref="A26:J26"/>
    <mergeCell ref="A19:J19"/>
    <mergeCell ref="A21:J21"/>
  </mergeCells>
  <phoneticPr fontId="3" type="noConversion"/>
  <printOptions horizontalCentered="1"/>
  <pageMargins left="0.19685039370078741" right="0.19685039370078741" top="0.59055118110236227" bottom="0.31496062992125984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Раздел 3</vt:lpstr>
      <vt:lpstr>расчет показателей программы</vt:lpstr>
      <vt:lpstr>'Раздел 3'!Заголовки_для_печати</vt:lpstr>
      <vt:lpstr>'расчет показателей программы'!Заголовки_для_печати</vt:lpstr>
      <vt:lpstr>'Раздел 3'!Область_печати</vt:lpstr>
      <vt:lpstr>'расчет показателей программы'!Область_печати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2014-01-22T07:20:56Z</cp:lastPrinted>
  <dcterms:created xsi:type="dcterms:W3CDTF">2006-09-16T00:00:00Z</dcterms:created>
  <dcterms:modified xsi:type="dcterms:W3CDTF">2023-03-03T10:02:24Z</dcterms:modified>
</cp:coreProperties>
</file>