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bookViews>
    <workbookView xWindow="0" yWindow="0" windowWidth="28335" windowHeight="10440"/>
  </bookViews>
  <sheets>
    <sheet name="таблица 4" sheetId="5" r:id="rId1"/>
  </sheets>
  <definedNames>
    <definedName name="_xlnm.Print_Area" localSheetId="0">'таблица 4'!$A$1:$L$115</definedName>
  </definedNames>
  <calcPr calcId="162913"/>
</workbook>
</file>

<file path=xl/calcChain.xml><?xml version="1.0" encoding="utf-8"?>
<calcChain xmlns="http://schemas.openxmlformats.org/spreadsheetml/2006/main">
  <c r="C115" i="5" l="1"/>
  <c r="C113" i="5"/>
  <c r="C112" i="5"/>
  <c r="C110" i="5"/>
  <c r="C108" i="5"/>
  <c r="C107" i="5"/>
  <c r="C105" i="5"/>
  <c r="G104" i="5"/>
  <c r="F104" i="5"/>
  <c r="E104" i="5"/>
  <c r="D104" i="5"/>
  <c r="C103" i="5"/>
  <c r="C102" i="5"/>
  <c r="F101" i="5"/>
  <c r="E101" i="5"/>
  <c r="C100" i="5"/>
  <c r="H99" i="5"/>
  <c r="H104" i="5" s="1"/>
  <c r="G99" i="5"/>
  <c r="C98" i="5"/>
  <c r="C97" i="5"/>
  <c r="H96" i="5"/>
  <c r="G96" i="5"/>
  <c r="F96" i="5"/>
  <c r="E96" i="5"/>
  <c r="D96" i="5"/>
  <c r="F91" i="5"/>
  <c r="E91" i="5"/>
  <c r="G90" i="5"/>
  <c r="H90" i="5" s="1"/>
  <c r="K89" i="5"/>
  <c r="I89" i="5"/>
  <c r="G89" i="5"/>
  <c r="E89" i="5"/>
  <c r="C89" i="5" s="1"/>
  <c r="K88" i="5"/>
  <c r="I88" i="5"/>
  <c r="G88" i="5"/>
  <c r="C88" i="5" s="1"/>
  <c r="E88" i="5"/>
  <c r="F87" i="5"/>
  <c r="D87" i="5"/>
  <c r="D92" i="5" s="1"/>
  <c r="C85" i="5"/>
  <c r="C84" i="5"/>
  <c r="C83" i="5"/>
  <c r="C82" i="5"/>
  <c r="C81" i="5"/>
  <c r="C80" i="5"/>
  <c r="C79" i="5"/>
  <c r="C78" i="5"/>
  <c r="C77" i="5"/>
  <c r="K76" i="5"/>
  <c r="J76" i="5"/>
  <c r="I76" i="5"/>
  <c r="H76" i="5"/>
  <c r="G76" i="5"/>
  <c r="F76" i="5"/>
  <c r="E76" i="5"/>
  <c r="D76" i="5"/>
  <c r="C76" i="5" s="1"/>
  <c r="C74" i="5"/>
  <c r="C73" i="5"/>
  <c r="C72" i="5"/>
  <c r="C71" i="5"/>
  <c r="K70" i="5"/>
  <c r="J70" i="5"/>
  <c r="I70" i="5"/>
  <c r="H70" i="5"/>
  <c r="G70" i="5"/>
  <c r="F70" i="5"/>
  <c r="E70" i="5"/>
  <c r="D70" i="5"/>
  <c r="C70" i="5" s="1"/>
  <c r="C69" i="5"/>
  <c r="E68" i="5"/>
  <c r="F68" i="5" s="1"/>
  <c r="C67" i="5"/>
  <c r="C66" i="5"/>
  <c r="E65" i="5"/>
  <c r="D65" i="5"/>
  <c r="C64" i="5"/>
  <c r="G63" i="5"/>
  <c r="C62" i="5"/>
  <c r="C61" i="5"/>
  <c r="G60" i="5"/>
  <c r="F60" i="5"/>
  <c r="E60" i="5"/>
  <c r="D60" i="5"/>
  <c r="C58" i="5"/>
  <c r="C57" i="5"/>
  <c r="C56" i="5"/>
  <c r="C55" i="5"/>
  <c r="K54" i="5"/>
  <c r="J54" i="5"/>
  <c r="I54" i="5"/>
  <c r="H54" i="5"/>
  <c r="G54" i="5"/>
  <c r="F54" i="5"/>
  <c r="E54" i="5"/>
  <c r="D54" i="5"/>
  <c r="C54" i="5" s="1"/>
  <c r="C53" i="5"/>
  <c r="G52" i="5"/>
  <c r="H52" i="5" s="1"/>
  <c r="C51" i="5"/>
  <c r="C50" i="5"/>
  <c r="G49" i="5"/>
  <c r="F49" i="5"/>
  <c r="E49" i="5"/>
  <c r="D49" i="5"/>
  <c r="C44" i="5"/>
  <c r="I43" i="5"/>
  <c r="J43" i="5" s="1"/>
  <c r="H43" i="5"/>
  <c r="G43" i="5"/>
  <c r="C42" i="5"/>
  <c r="C41" i="5"/>
  <c r="C40" i="5" s="1"/>
  <c r="H40" i="5"/>
  <c r="G40" i="5"/>
  <c r="F40" i="5"/>
  <c r="E40" i="5"/>
  <c r="D40" i="5"/>
  <c r="D45" i="5" s="1"/>
  <c r="C38" i="5"/>
  <c r="F37" i="5"/>
  <c r="F34" i="5" s="1"/>
  <c r="E37" i="5"/>
  <c r="C36" i="5"/>
  <c r="C35" i="5"/>
  <c r="E34" i="5"/>
  <c r="D34" i="5"/>
  <c r="C34" i="5"/>
  <c r="C32" i="5"/>
  <c r="E31" i="5"/>
  <c r="E28" i="5" s="1"/>
  <c r="C30" i="5"/>
  <c r="C29" i="5"/>
  <c r="D28" i="5"/>
  <c r="C28" i="5"/>
  <c r="C27" i="5"/>
  <c r="E26" i="5"/>
  <c r="F26" i="5" s="1"/>
  <c r="C25" i="5"/>
  <c r="C23" i="5" s="1"/>
  <c r="C24" i="5"/>
  <c r="E23" i="5"/>
  <c r="D23" i="5"/>
  <c r="C22" i="5"/>
  <c r="G21" i="5"/>
  <c r="G18" i="5" s="1"/>
  <c r="F21" i="5"/>
  <c r="E21" i="5"/>
  <c r="C20" i="5"/>
  <c r="C19" i="5"/>
  <c r="C18" i="5" s="1"/>
  <c r="F18" i="5"/>
  <c r="E18" i="5"/>
  <c r="D18" i="5"/>
  <c r="I90" i="5" l="1"/>
  <c r="J90" i="5" s="1"/>
  <c r="E45" i="5"/>
  <c r="C45" i="5"/>
  <c r="K43" i="5"/>
  <c r="K40" i="5" s="1"/>
  <c r="J40" i="5"/>
  <c r="I52" i="5"/>
  <c r="H49" i="5"/>
  <c r="D109" i="5"/>
  <c r="I87" i="5"/>
  <c r="G26" i="5"/>
  <c r="F23" i="5"/>
  <c r="G68" i="5"/>
  <c r="F65" i="5"/>
  <c r="F92" i="5"/>
  <c r="H101" i="5"/>
  <c r="H21" i="5"/>
  <c r="F31" i="5"/>
  <c r="G37" i="5"/>
  <c r="I40" i="5"/>
  <c r="H63" i="5"/>
  <c r="G91" i="5"/>
  <c r="H91" i="5" s="1"/>
  <c r="I91" i="5" s="1"/>
  <c r="J91" i="5" s="1"/>
  <c r="K91" i="5" s="1"/>
  <c r="I99" i="5"/>
  <c r="G101" i="5"/>
  <c r="D101" i="5"/>
  <c r="E87" i="5"/>
  <c r="G23" i="5" l="1"/>
  <c r="H26" i="5"/>
  <c r="G34" i="5"/>
  <c r="H37" i="5"/>
  <c r="H87" i="5"/>
  <c r="I104" i="5"/>
  <c r="J99" i="5"/>
  <c r="I96" i="5"/>
  <c r="E92" i="5"/>
  <c r="G87" i="5"/>
  <c r="G92" i="5" s="1"/>
  <c r="G31" i="5"/>
  <c r="F28" i="5"/>
  <c r="F45" i="5" s="1"/>
  <c r="F109" i="5" s="1"/>
  <c r="I63" i="5"/>
  <c r="H60" i="5"/>
  <c r="I21" i="5"/>
  <c r="H18" i="5"/>
  <c r="G65" i="5"/>
  <c r="H68" i="5"/>
  <c r="C91" i="5"/>
  <c r="D114" i="5"/>
  <c r="D106" i="5"/>
  <c r="I49" i="5"/>
  <c r="J52" i="5"/>
  <c r="K90" i="5"/>
  <c r="J87" i="5"/>
  <c r="F114" i="5" l="1"/>
  <c r="F111" i="5" s="1"/>
  <c r="F106" i="5"/>
  <c r="J21" i="5"/>
  <c r="I18" i="5"/>
  <c r="H31" i="5"/>
  <c r="G28" i="5"/>
  <c r="G45" i="5" s="1"/>
  <c r="G109" i="5" s="1"/>
  <c r="H92" i="5"/>
  <c r="H23" i="5"/>
  <c r="I26" i="5"/>
  <c r="I101" i="5"/>
  <c r="H65" i="5"/>
  <c r="I68" i="5"/>
  <c r="J49" i="5"/>
  <c r="C49" i="5" s="1"/>
  <c r="K52" i="5"/>
  <c r="K49" i="5" s="1"/>
  <c r="C52" i="5"/>
  <c r="D111" i="5"/>
  <c r="K87" i="5"/>
  <c r="C90" i="5"/>
  <c r="J63" i="5"/>
  <c r="I60" i="5"/>
  <c r="E109" i="5"/>
  <c r="J104" i="5"/>
  <c r="K99" i="5"/>
  <c r="J96" i="5"/>
  <c r="I37" i="5"/>
  <c r="H34" i="5"/>
  <c r="G114" i="5" l="1"/>
  <c r="G111" i="5" s="1"/>
  <c r="G106" i="5"/>
  <c r="C96" i="5"/>
  <c r="J68" i="5"/>
  <c r="I65" i="5"/>
  <c r="E106" i="5"/>
  <c r="E114" i="5"/>
  <c r="J60" i="5"/>
  <c r="C60" i="5" s="1"/>
  <c r="K63" i="5"/>
  <c r="K60" i="5" s="1"/>
  <c r="C87" i="5"/>
  <c r="J101" i="5"/>
  <c r="J18" i="5"/>
  <c r="K21" i="5"/>
  <c r="K18" i="5" s="1"/>
  <c r="J26" i="5"/>
  <c r="I23" i="5"/>
  <c r="H28" i="5"/>
  <c r="H45" i="5" s="1"/>
  <c r="H109" i="5" s="1"/>
  <c r="I31" i="5"/>
  <c r="I34" i="5"/>
  <c r="J37" i="5"/>
  <c r="K96" i="5"/>
  <c r="K104" i="5"/>
  <c r="C99" i="5"/>
  <c r="C63" i="5"/>
  <c r="C104" i="5"/>
  <c r="H114" i="5" l="1"/>
  <c r="H111" i="5" s="1"/>
  <c r="H106" i="5"/>
  <c r="J34" i="5"/>
  <c r="K37" i="5"/>
  <c r="K34" i="5" s="1"/>
  <c r="K68" i="5"/>
  <c r="K65" i="5" s="1"/>
  <c r="K92" i="5" s="1"/>
  <c r="J65" i="5"/>
  <c r="J92" i="5" s="1"/>
  <c r="K101" i="5"/>
  <c r="C101" i="5" s="1"/>
  <c r="K26" i="5"/>
  <c r="K23" i="5" s="1"/>
  <c r="J23" i="5"/>
  <c r="E111" i="5"/>
  <c r="C68" i="5"/>
  <c r="I28" i="5"/>
  <c r="I45" i="5" s="1"/>
  <c r="J31" i="5"/>
  <c r="I92" i="5"/>
  <c r="C92" i="5" l="1"/>
  <c r="I109" i="5"/>
  <c r="K31" i="5"/>
  <c r="K28" i="5" s="1"/>
  <c r="K45" i="5" s="1"/>
  <c r="K109" i="5" s="1"/>
  <c r="J28" i="5"/>
  <c r="J45" i="5" s="1"/>
  <c r="J109" i="5" s="1"/>
  <c r="C65" i="5"/>
  <c r="J114" i="5" l="1"/>
  <c r="J111" i="5" s="1"/>
  <c r="J106" i="5"/>
  <c r="K114" i="5"/>
  <c r="K111" i="5" s="1"/>
  <c r="K106" i="5"/>
  <c r="I114" i="5"/>
  <c r="I106" i="5"/>
  <c r="C109" i="5"/>
  <c r="C106" i="5" l="1"/>
  <c r="I111" i="5"/>
  <c r="C111" i="5" s="1"/>
  <c r="C114" i="5"/>
</calcChain>
</file>

<file path=xl/sharedStrings.xml><?xml version="1.0" encoding="utf-8"?>
<sst xmlns="http://schemas.openxmlformats.org/spreadsheetml/2006/main" count="156" uniqueCount="60">
  <si>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</si>
  <si>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</si>
  <si>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</si>
  <si>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</si>
  <si>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</si>
  <si>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</si>
  <si>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</si>
  <si>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</si>
  <si>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 xml:space="preserve">за счет других источников </t>
  </si>
  <si>
    <t xml:space="preserve">за счет средств местного бюджета </t>
  </si>
  <si>
    <t xml:space="preserve">за счет межбюджетных трансфертов из окружного бюджета </t>
  </si>
  <si>
    <t>за счет межбюджетных трансфертов из федерального бюджета</t>
  </si>
  <si>
    <t>всего, в том числе</t>
  </si>
  <si>
    <t>МКУ "УИТС
г. Сургута"</t>
  </si>
  <si>
    <t>Объем финансирования администратора - МКУ "УИТС г. Сургута"</t>
  </si>
  <si>
    <t xml:space="preserve">Общий объем финансирования программы – всего,
в том числе </t>
  </si>
  <si>
    <t>МКУ «УИТС
г. Сургута»</t>
  </si>
  <si>
    <t xml:space="preserve">Задача 3. Осуществление возложенных на учреждение функций, в том числе отдельных вопросов местного значения </t>
  </si>
  <si>
    <t>Цель подпрограммы: повышение результативности расходования бюджетных средств на мероприятия в сфере информационно-коммуникационных технологий, связи и телекоммуникаций</t>
  </si>
  <si>
    <t xml:space="preserve">Подпрограмма «Обеспечение выполнения функций муниципальным казённым учреждением «Управление информационных технологий и связи города Сургута» </t>
  </si>
  <si>
    <t xml:space="preserve">Всего по подпрограмме «Повышение эффективности муниципального управления за счет использования современных информационно-телекоммуникационных технологий» </t>
  </si>
  <si>
    <t>Основное мероприятие 2.4.1. Развитие единой телекоммуникационной инфраструктуры и обеспечение ее функционирования, развитие муниципального центра обработки и хранения данных в составе комплексной муниципальной информационной системы (целевой показатель № 13-14)</t>
  </si>
  <si>
    <t>Задача 2.4. Развитие муниципальной информационно-телекоммуникационной инфраструктуры</t>
  </si>
  <si>
    <t>Основное мероприятие 2.3.2. Развитие систем криптографической защиты и центра сертификации (целевой показатель № 12)</t>
  </si>
  <si>
    <t>Основное мероприятие 2.3.1. Организация защиты информации комплексной муниципальной информационной системы (целевой показатель № 11)</t>
  </si>
  <si>
    <t xml:space="preserve">Задача 2.3. Обеспечение безопасности функционирования информационных и телекоммуникационных систем </t>
  </si>
  <si>
    <t>Основное мероприятие  2.2.3. Формирование системы межведомственного информационного взаимодействия органов местного самоуправления и муниципальных учреждений с другими органами власти и организациями (целевой показатель № 10)</t>
  </si>
  <si>
    <t>Основное мероприятие 2.2.2. Развитие системы электронного документооборота в структурных подразделениях Администрации города и муниципальных учреждениях (целевой показатель № 9)</t>
  </si>
  <si>
    <t>Основное мероприятие 2.1.2. Стандартизация (унификация) программного обеспечения и информационных систем, эксплуатируемых в органах местного самоуправления и муниципальных учреждениях (целевой показатель № 7)</t>
  </si>
  <si>
    <t>Основное мероприятие 2.1.1. Унификация технического обеспечения, эксплуатируемого в органах местного самоуправления  и муниципальных учреждений, стандартизация процессов содержания и обслуживания технического обеспечения в органах местного самоуправления и муниципальных учреждений (целевой показатель № 6)</t>
  </si>
  <si>
    <t xml:space="preserve">Задача 2.1. Формирование и реализация единой политики в области информационно-коммуникационных технологий </t>
  </si>
  <si>
    <t xml:space="preserve">Цель подпрограммы: формирование эффективной системы муниципального управления посредством использования информационных и телекоммуникационных технологий </t>
  </si>
  <si>
    <t>Всего по подпрограмме «Цифровая трансформация муниципального образования»</t>
  </si>
  <si>
    <t>Основное мероприятие 1.2.1. Разработка
и внедрение новых электронных сервисов взаимодействия  органов местного самоуправления
и муниципальных учреждений с населением и организациями  (целевой показатель № 4)</t>
  </si>
  <si>
    <t>Задача 1.2. Повышения качества и доступности электронных сервисов предоставления муниципальных услуг, а также услуг, предоставляемых муниципальными учреждениями и другими организациями, с помощью информационных технологий</t>
  </si>
  <si>
    <t>Основное мероприятие 1.1.3. Предоставление данных муниципальных информационных систем в открытом и машиночитаемом формате в общедоступном виде (целевой показатель № 3)</t>
  </si>
  <si>
    <t>Основное мероприятие 1.1.2. Развитие муниципальной  Геоинформационной системы на основе Web-технологий (целевой показатель № 2)</t>
  </si>
  <si>
    <t>Основное мероприятие 1.1.1. Развитие интернет- ресурсов  органов местного самоуправления
и муниципальных учреждений                                        (целевой показатель № 1)</t>
  </si>
  <si>
    <t xml:space="preserve">Цель подпрограммы: повышение качества жизни населения муниципального образования, конкурентоспособности экономики муниципального образования, в том числе посредством развития общественно-политической активности, эффективного публичного взаимодействия граждан с органами местного самоуправления, друг с другом, общественными организациями и другими субъектами общественно-политической деятельности, оперативного и качественного получения населением и организациями муниципальных услуг и информации о результатах деятельности органов местного самоуправления и муниципальных учреждений  </t>
  </si>
  <si>
    <t>Подпрограмма  «Цифровая трансформация муниципального образования»</t>
  </si>
  <si>
    <t>Целевые показатели результатов реализации муниципальной программы</t>
  </si>
  <si>
    <t>Комплексная цель программы: комплексное цифровое развитие муниципального образования, направленное на повышение  эффективности системы муниципального управления, качества жизни населения муниципального образования, конкурентоспособности экономики муниципального образования.</t>
  </si>
  <si>
    <t>Источники финансирования</t>
  </si>
  <si>
    <t>Наименование</t>
  </si>
  <si>
    <t>Основное мероприятие 3. Обеспечение деятельности МКУ «УИТС г. Сургута»  (целевой показатель № 6)</t>
  </si>
  <si>
    <t>Дополнительная потребность в объеме финансирования муниципальной программы «Развитие электронного муниципалитета на период до 2030 года»</t>
  </si>
  <si>
    <t>Основное мероприятие 1.3.1. Реализация проекта «Умный город» (целевой показатель № 5)</t>
  </si>
  <si>
    <t xml:space="preserve">Всего по мероприятию «Обеспечение деятельности МКУ «УИТС г. Сургута»  </t>
  </si>
  <si>
    <t xml:space="preserve">Приложение 3 </t>
  </si>
  <si>
    <t xml:space="preserve"> В том числе по годам</t>
  </si>
  <si>
    <t xml:space="preserve">Задача 1.1. Обеспечение информационной открытости органов местного самоуправления и муниципальных учреждений в информационно-телекоммуникационной сети «Интернет» </t>
  </si>
  <si>
    <t xml:space="preserve">к постановлению </t>
  </si>
  <si>
    <t>Администрации города</t>
  </si>
  <si>
    <t>Ответственный (администратор          или соадминистратор)</t>
  </si>
  <si>
    <t>Задача 1.3. Организация цифрового развития отраслей экономики муниципального образования</t>
  </si>
  <si>
    <t xml:space="preserve">Подпрограмма «Повышение эффективности системы муниципального управления за счет использования современных информационно-телекоммуникационных технологий» </t>
  </si>
  <si>
    <t xml:space="preserve">Основное мероприятие 2.2.1. Создание, развитие и эксплуатация информационных систем специальной и типовой деятельности (целевой показатель № 8)
</t>
  </si>
  <si>
    <t>Задача 2.2. Развитие специальных и типовых информационных систем для обеспечения деятельности органов местного самоуправления и муниципальных учреждений</t>
  </si>
  <si>
    <t>Объем финансирования (всего, руб.)</t>
  </si>
  <si>
    <t>от ______________________ № 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</si>
</sst>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3">
    <xf numFmtId="0" fontId="0" fillId="0" borderId="0" xfId="0"/>
    <xf numFmtId="1" fontId="1" fillId="2" borderId="1" xfId="0" applyNumberFormat="1" applyFont="1" applyFill="1" applyBorder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vertical="center"/>
    </xf>
    <xf numFmtId="3" fontId="1" fillId="2" borderId="0" xfId="0" applyNumberFormat="1" applyFont="1" applyFill="1" applyAlignment="1">
      <alignment horizontal="center" vertical="center"/>
    </xf>
    <xf numFmtId="3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4" fontId="1" fillId="2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3" borderId="0" xfId="0" applyFont="1" applyFill="1" applyAlignment="1">
      <alignment vertical="center"/>
    </xf>
    <xf numFmtId="0" fontId="1" fillId="4" borderId="0" xfId="0" applyFont="1" applyFill="1" applyAlignment="1">
      <alignment vertical="center"/>
    </xf>
    <xf numFmtId="0" fontId="1" fillId="0" borderId="1" xfId="0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center"/>
    </xf>
    <xf numFmtId="3" fontId="2" fillId="2" borderId="0" xfId="0" applyNumberFormat="1" applyFont="1" applyFill="1" applyAlignment="1">
      <alignment horizontal="center" vertical="center"/>
    </xf>
    <xf numFmtId="3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3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4" fontId="1" fillId="0" borderId="4" xfId="0" applyNumberFormat="1" applyFont="1" applyFill="1" applyBorder="1" applyAlignment="1">
      <alignment horizontal="center" vertical="top" wrapText="1"/>
    </xf>
    <xf numFmtId="4" fontId="1" fillId="0" borderId="3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 wrapText="1"/>
    </xf>
  </cellXfs>
  <cellStyles count="2">
    <cellStyle name="Обычный" xfId="0" builtinId="0"/>
    <cellStyle name="Обычный 17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20"/>
  <sheetViews>
    <sheetView tabSelected="1" zoomScale="85" zoomScaleNormal="85" zoomScaleSheetLayoutView="75" zoomScalePageLayoutView="75" workbookViewId="0">
      <selection activeCell="I4" sqref="I4:L4"/>
    </sheetView>
  </sheetViews>
  <sheetFormatPr defaultColWidth="9.140625" defaultRowHeight="15" x14ac:dyDescent="0.25"/>
  <cols>
    <col min="1" max="1" width="50.140625" style="11" customWidth="1"/>
    <col min="2" max="2" width="23.85546875" style="6" customWidth="1"/>
    <col min="3" max="3" width="17.5703125" style="5" customWidth="1"/>
    <col min="4" max="5" width="14.42578125" style="5" bestFit="1" customWidth="1"/>
    <col min="6" max="11" width="14.42578125" style="4" bestFit="1" customWidth="1"/>
    <col min="12" max="12" width="21" style="3" customWidth="1"/>
    <col min="13" max="16384" width="9.140625" style="6"/>
  </cols>
  <sheetData>
    <row r="1" spans="1:13" s="19" customFormat="1" ht="24" customHeight="1" x14ac:dyDescent="0.25">
      <c r="A1" s="18"/>
      <c r="C1" s="20"/>
      <c r="D1" s="21"/>
      <c r="E1" s="21"/>
      <c r="F1" s="21"/>
      <c r="G1" s="21"/>
      <c r="H1" s="20"/>
      <c r="I1" s="24" t="s">
        <v>48</v>
      </c>
      <c r="J1" s="24"/>
      <c r="K1" s="24"/>
      <c r="L1" s="24"/>
      <c r="M1" s="23"/>
    </row>
    <row r="2" spans="1:13" s="19" customFormat="1" ht="18" customHeight="1" x14ac:dyDescent="0.25">
      <c r="A2" s="18"/>
      <c r="C2" s="20"/>
      <c r="D2" s="21"/>
      <c r="E2" s="21"/>
      <c r="F2" s="21"/>
      <c r="G2" s="21"/>
      <c r="H2" s="20"/>
      <c r="I2" s="24" t="s">
        <v>51</v>
      </c>
      <c r="J2" s="24"/>
      <c r="K2" s="24"/>
      <c r="L2" s="24"/>
      <c r="M2" s="23"/>
    </row>
    <row r="3" spans="1:13" s="19" customFormat="1" ht="18" customHeight="1" x14ac:dyDescent="0.25">
      <c r="A3" s="18"/>
      <c r="C3" s="20"/>
      <c r="D3" s="21"/>
      <c r="E3" s="21"/>
      <c r="F3" s="21"/>
      <c r="G3" s="21"/>
      <c r="H3" s="20"/>
      <c r="I3" s="24" t="s">
        <v>52</v>
      </c>
      <c r="J3" s="24"/>
      <c r="K3" s="24"/>
      <c r="L3" s="24"/>
      <c r="M3" s="23"/>
    </row>
    <row r="4" spans="1:13" s="19" customFormat="1" ht="18.75" customHeight="1" x14ac:dyDescent="0.25">
      <c r="A4" s="18"/>
      <c r="C4" s="20"/>
      <c r="D4" s="21"/>
      <c r="E4" s="21"/>
      <c r="F4" s="21"/>
      <c r="G4" s="21"/>
      <c r="H4" s="20"/>
      <c r="I4" s="24" t="s">
        <v>59</v>
      </c>
      <c r="J4" s="24"/>
      <c r="K4" s="24"/>
      <c r="L4" s="24"/>
      <c r="M4" s="23"/>
    </row>
    <row r="5" spans="1:13" s="19" customFormat="1" ht="18.75" customHeight="1" x14ac:dyDescent="0.25">
      <c r="A5" s="18"/>
      <c r="C5" s="20"/>
      <c r="D5" s="21"/>
      <c r="E5" s="21"/>
      <c r="F5" s="21"/>
      <c r="G5" s="21"/>
      <c r="H5" s="20"/>
      <c r="I5" s="22"/>
      <c r="J5" s="22"/>
      <c r="K5" s="22"/>
      <c r="L5" s="22"/>
      <c r="M5" s="23"/>
    </row>
    <row r="6" spans="1:13" s="19" customFormat="1" ht="18.75" customHeight="1" x14ac:dyDescent="0.25">
      <c r="A6" s="18"/>
      <c r="C6" s="20"/>
      <c r="D6" s="21"/>
      <c r="E6" s="21"/>
      <c r="F6" s="21"/>
      <c r="G6" s="21"/>
      <c r="H6" s="20"/>
      <c r="I6" s="22"/>
      <c r="J6" s="22"/>
      <c r="K6" s="22"/>
      <c r="L6" s="22"/>
      <c r="M6" s="23"/>
    </row>
    <row r="7" spans="1:13" ht="50.25" customHeight="1" x14ac:dyDescent="0.25">
      <c r="A7" s="27" t="s">
        <v>45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</row>
    <row r="8" spans="1:13" ht="15" customHeight="1" x14ac:dyDescent="0.25">
      <c r="A8" s="29" t="s">
        <v>43</v>
      </c>
      <c r="B8" s="29" t="s">
        <v>42</v>
      </c>
      <c r="C8" s="26" t="s">
        <v>58</v>
      </c>
      <c r="D8" s="30" t="s">
        <v>49</v>
      </c>
      <c r="E8" s="30"/>
      <c r="F8" s="30"/>
      <c r="G8" s="30"/>
      <c r="H8" s="30"/>
      <c r="I8" s="30"/>
      <c r="J8" s="30"/>
      <c r="K8" s="30"/>
      <c r="L8" s="31" t="s">
        <v>53</v>
      </c>
    </row>
    <row r="9" spans="1:13" ht="32.25" customHeight="1" x14ac:dyDescent="0.25">
      <c r="A9" s="29"/>
      <c r="B9" s="29"/>
      <c r="C9" s="26"/>
      <c r="D9" s="2" t="s">
        <v>0</v>
      </c>
      <c r="E9" s="2" t="s">
        <v>1</v>
      </c>
      <c r="F9" s="1" t="s">
        <v>2</v>
      </c>
      <c r="G9" s="1" t="s">
        <v>3</v>
      </c>
      <c r="H9" s="1" t="s">
        <v>4</v>
      </c>
      <c r="I9" s="1" t="s">
        <v>5</v>
      </c>
      <c r="J9" s="1" t="s">
        <v>6</v>
      </c>
      <c r="K9" s="1" t="s">
        <v>7</v>
      </c>
      <c r="L9" s="31"/>
    </row>
    <row r="10" spans="1:13" s="7" customFormat="1" ht="33.75" customHeight="1" x14ac:dyDescent="0.25">
      <c r="A10" s="25" t="s">
        <v>41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</row>
    <row r="11" spans="1:13" s="8" customFormat="1" ht="111.75" hidden="1" customHeight="1" x14ac:dyDescent="0.25">
      <c r="A11" s="32" t="s">
        <v>40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</row>
    <row r="12" spans="1:13" s="8" customFormat="1" ht="52.5" hidden="1" customHeight="1" x14ac:dyDescent="0.25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</row>
    <row r="13" spans="1:13" s="8" customFormat="1" ht="57.75" hidden="1" customHeight="1" x14ac:dyDescent="0.25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</row>
    <row r="14" spans="1:13" s="8" customFormat="1" ht="55.5" hidden="1" customHeight="1" x14ac:dyDescent="0.2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</row>
    <row r="15" spans="1:13" ht="22.5" customHeight="1" x14ac:dyDescent="0.25">
      <c r="A15" s="25" t="s">
        <v>39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</row>
    <row r="16" spans="1:13" ht="43.5" customHeight="1" x14ac:dyDescent="0.25">
      <c r="A16" s="25" t="s">
        <v>38</v>
      </c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</row>
    <row r="17" spans="1:12" ht="23.25" customHeight="1" x14ac:dyDescent="0.25">
      <c r="A17" s="33" t="s">
        <v>50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5"/>
    </row>
    <row r="18" spans="1:12" x14ac:dyDescent="0.25">
      <c r="A18" s="25" t="s">
        <v>37</v>
      </c>
      <c r="B18" s="14" t="s">
        <v>12</v>
      </c>
      <c r="C18" s="17">
        <f t="shared" ref="C18:K18" si="0">C19+C20+C21+C22</f>
        <v>0</v>
      </c>
      <c r="D18" s="17">
        <f t="shared" si="0"/>
        <v>0</v>
      </c>
      <c r="E18" s="17">
        <f t="shared" si="0"/>
        <v>0</v>
      </c>
      <c r="F18" s="17">
        <f t="shared" si="0"/>
        <v>0</v>
      </c>
      <c r="G18" s="17">
        <f t="shared" si="0"/>
        <v>0</v>
      </c>
      <c r="H18" s="17">
        <f t="shared" si="0"/>
        <v>0</v>
      </c>
      <c r="I18" s="17">
        <f t="shared" si="0"/>
        <v>0</v>
      </c>
      <c r="J18" s="17">
        <f t="shared" si="0"/>
        <v>0</v>
      </c>
      <c r="K18" s="17">
        <f t="shared" si="0"/>
        <v>0</v>
      </c>
      <c r="L18" s="26" t="s">
        <v>16</v>
      </c>
    </row>
    <row r="19" spans="1:12" ht="45" x14ac:dyDescent="0.25">
      <c r="A19" s="25"/>
      <c r="B19" s="14" t="s">
        <v>11</v>
      </c>
      <c r="C19" s="17">
        <f>SUM(D19:K19)</f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26"/>
    </row>
    <row r="20" spans="1:12" ht="45" x14ac:dyDescent="0.25">
      <c r="A20" s="25"/>
      <c r="B20" s="14" t="s">
        <v>10</v>
      </c>
      <c r="C20" s="17">
        <f>SUM(D20:K20)</f>
        <v>0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26"/>
    </row>
    <row r="21" spans="1:12" ht="30" x14ac:dyDescent="0.25">
      <c r="A21" s="25"/>
      <c r="B21" s="14" t="s">
        <v>9</v>
      </c>
      <c r="C21" s="17">
        <v>0</v>
      </c>
      <c r="D21" s="17">
        <v>0</v>
      </c>
      <c r="E21" s="17">
        <f t="shared" ref="E21:K21" si="1">D21</f>
        <v>0</v>
      </c>
      <c r="F21" s="17">
        <f t="shared" si="1"/>
        <v>0</v>
      </c>
      <c r="G21" s="17">
        <f t="shared" si="1"/>
        <v>0</v>
      </c>
      <c r="H21" s="17">
        <f t="shared" si="1"/>
        <v>0</v>
      </c>
      <c r="I21" s="17">
        <f t="shared" si="1"/>
        <v>0</v>
      </c>
      <c r="J21" s="17">
        <f t="shared" si="1"/>
        <v>0</v>
      </c>
      <c r="K21" s="17">
        <f t="shared" si="1"/>
        <v>0</v>
      </c>
      <c r="L21" s="26"/>
    </row>
    <row r="22" spans="1:12" ht="30" x14ac:dyDescent="0.25">
      <c r="A22" s="25"/>
      <c r="B22" s="14" t="s">
        <v>8</v>
      </c>
      <c r="C22" s="17">
        <f>SUM(D22:K22)</f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26"/>
    </row>
    <row r="23" spans="1:12" x14ac:dyDescent="0.25">
      <c r="A23" s="25" t="s">
        <v>36</v>
      </c>
      <c r="B23" s="14" t="s">
        <v>12</v>
      </c>
      <c r="C23" s="17">
        <f t="shared" ref="C23:K23" si="2">C24+C25+C26+C27</f>
        <v>0</v>
      </c>
      <c r="D23" s="17">
        <f t="shared" si="2"/>
        <v>0</v>
      </c>
      <c r="E23" s="17">
        <f t="shared" si="2"/>
        <v>0</v>
      </c>
      <c r="F23" s="17">
        <f t="shared" si="2"/>
        <v>0</v>
      </c>
      <c r="G23" s="17">
        <f t="shared" si="2"/>
        <v>0</v>
      </c>
      <c r="H23" s="17">
        <f t="shared" si="2"/>
        <v>0</v>
      </c>
      <c r="I23" s="17">
        <f t="shared" si="2"/>
        <v>0</v>
      </c>
      <c r="J23" s="17">
        <f t="shared" si="2"/>
        <v>0</v>
      </c>
      <c r="K23" s="17">
        <f t="shared" si="2"/>
        <v>0</v>
      </c>
      <c r="L23" s="26" t="s">
        <v>16</v>
      </c>
    </row>
    <row r="24" spans="1:12" ht="45" x14ac:dyDescent="0.25">
      <c r="A24" s="25"/>
      <c r="B24" s="14" t="s">
        <v>11</v>
      </c>
      <c r="C24" s="17">
        <f>SUM(D24:K24)</f>
        <v>0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26"/>
    </row>
    <row r="25" spans="1:12" ht="45" x14ac:dyDescent="0.25">
      <c r="A25" s="25"/>
      <c r="B25" s="14" t="s">
        <v>10</v>
      </c>
      <c r="C25" s="17">
        <f>SUM(D25:K25)</f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26"/>
    </row>
    <row r="26" spans="1:12" ht="30" x14ac:dyDescent="0.25">
      <c r="A26" s="25"/>
      <c r="B26" s="14" t="s">
        <v>9</v>
      </c>
      <c r="C26" s="17">
        <v>0</v>
      </c>
      <c r="D26" s="17">
        <v>0</v>
      </c>
      <c r="E26" s="17">
        <f t="shared" ref="E26:K26" si="3">D26</f>
        <v>0</v>
      </c>
      <c r="F26" s="17">
        <f t="shared" si="3"/>
        <v>0</v>
      </c>
      <c r="G26" s="17">
        <f t="shared" si="3"/>
        <v>0</v>
      </c>
      <c r="H26" s="17">
        <f t="shared" si="3"/>
        <v>0</v>
      </c>
      <c r="I26" s="17">
        <f t="shared" si="3"/>
        <v>0</v>
      </c>
      <c r="J26" s="17">
        <f t="shared" si="3"/>
        <v>0</v>
      </c>
      <c r="K26" s="17">
        <f t="shared" si="3"/>
        <v>0</v>
      </c>
      <c r="L26" s="26"/>
    </row>
    <row r="27" spans="1:12" ht="30" x14ac:dyDescent="0.25">
      <c r="A27" s="25"/>
      <c r="B27" s="14" t="s">
        <v>8</v>
      </c>
      <c r="C27" s="17">
        <f>SUM(D27:K27)</f>
        <v>0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26"/>
    </row>
    <row r="28" spans="1:12" x14ac:dyDescent="0.25">
      <c r="A28" s="25" t="s">
        <v>35</v>
      </c>
      <c r="B28" s="14" t="s">
        <v>12</v>
      </c>
      <c r="C28" s="17">
        <f t="shared" ref="C28:K28" si="4">C29+C30+C31+C32</f>
        <v>0</v>
      </c>
      <c r="D28" s="17">
        <f t="shared" si="4"/>
        <v>0</v>
      </c>
      <c r="E28" s="17">
        <f t="shared" si="4"/>
        <v>0</v>
      </c>
      <c r="F28" s="17">
        <f t="shared" si="4"/>
        <v>0</v>
      </c>
      <c r="G28" s="17">
        <f t="shared" si="4"/>
        <v>0</v>
      </c>
      <c r="H28" s="17">
        <f t="shared" si="4"/>
        <v>0</v>
      </c>
      <c r="I28" s="17">
        <f t="shared" si="4"/>
        <v>0</v>
      </c>
      <c r="J28" s="17">
        <f t="shared" si="4"/>
        <v>0</v>
      </c>
      <c r="K28" s="17">
        <f t="shared" si="4"/>
        <v>0</v>
      </c>
      <c r="L28" s="26" t="s">
        <v>16</v>
      </c>
    </row>
    <row r="29" spans="1:12" ht="45" x14ac:dyDescent="0.25">
      <c r="A29" s="25"/>
      <c r="B29" s="14" t="s">
        <v>11</v>
      </c>
      <c r="C29" s="17">
        <f>SUM(D29:K29)</f>
        <v>0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26"/>
    </row>
    <row r="30" spans="1:12" ht="45" x14ac:dyDescent="0.25">
      <c r="A30" s="25"/>
      <c r="B30" s="14" t="s">
        <v>10</v>
      </c>
      <c r="C30" s="17">
        <f>SUM(D30:K30)</f>
        <v>0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26"/>
    </row>
    <row r="31" spans="1:12" ht="30" x14ac:dyDescent="0.25">
      <c r="A31" s="25"/>
      <c r="B31" s="14" t="s">
        <v>9</v>
      </c>
      <c r="C31" s="17">
        <v>0</v>
      </c>
      <c r="D31" s="17">
        <v>0</v>
      </c>
      <c r="E31" s="17">
        <f t="shared" ref="E31:K31" si="5">D31</f>
        <v>0</v>
      </c>
      <c r="F31" s="17">
        <f t="shared" si="5"/>
        <v>0</v>
      </c>
      <c r="G31" s="17">
        <f t="shared" si="5"/>
        <v>0</v>
      </c>
      <c r="H31" s="17">
        <f t="shared" si="5"/>
        <v>0</v>
      </c>
      <c r="I31" s="17">
        <f t="shared" si="5"/>
        <v>0</v>
      </c>
      <c r="J31" s="17">
        <f t="shared" si="5"/>
        <v>0</v>
      </c>
      <c r="K31" s="17">
        <f t="shared" si="5"/>
        <v>0</v>
      </c>
      <c r="L31" s="26"/>
    </row>
    <row r="32" spans="1:12" ht="30" x14ac:dyDescent="0.25">
      <c r="A32" s="25"/>
      <c r="B32" s="14" t="s">
        <v>8</v>
      </c>
      <c r="C32" s="17">
        <f>SUM(D32:K32)</f>
        <v>0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26"/>
    </row>
    <row r="33" spans="1:12" x14ac:dyDescent="0.25">
      <c r="A33" s="25" t="s">
        <v>34</v>
      </c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</row>
    <row r="34" spans="1:12" x14ac:dyDescent="0.25">
      <c r="A34" s="25" t="s">
        <v>33</v>
      </c>
      <c r="B34" s="14" t="s">
        <v>12</v>
      </c>
      <c r="C34" s="17">
        <f t="shared" ref="C34:K34" si="6">C35+C36+C37+C38</f>
        <v>0</v>
      </c>
      <c r="D34" s="17">
        <f t="shared" si="6"/>
        <v>0</v>
      </c>
      <c r="E34" s="17">
        <f t="shared" si="6"/>
        <v>0</v>
      </c>
      <c r="F34" s="17">
        <f t="shared" si="6"/>
        <v>0</v>
      </c>
      <c r="G34" s="17">
        <f t="shared" si="6"/>
        <v>0</v>
      </c>
      <c r="H34" s="17">
        <f t="shared" si="6"/>
        <v>0</v>
      </c>
      <c r="I34" s="17">
        <f t="shared" si="6"/>
        <v>0</v>
      </c>
      <c r="J34" s="17">
        <f t="shared" si="6"/>
        <v>0</v>
      </c>
      <c r="K34" s="17">
        <f t="shared" si="6"/>
        <v>0</v>
      </c>
      <c r="L34" s="26" t="s">
        <v>16</v>
      </c>
    </row>
    <row r="35" spans="1:12" ht="45" x14ac:dyDescent="0.25">
      <c r="A35" s="25"/>
      <c r="B35" s="14" t="s">
        <v>11</v>
      </c>
      <c r="C35" s="17">
        <f>SUM(D35:K35)</f>
        <v>0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26"/>
    </row>
    <row r="36" spans="1:12" ht="45" x14ac:dyDescent="0.25">
      <c r="A36" s="25"/>
      <c r="B36" s="14" t="s">
        <v>10</v>
      </c>
      <c r="C36" s="17">
        <f>SUM(D36:K36)</f>
        <v>0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26"/>
    </row>
    <row r="37" spans="1:12" ht="30" x14ac:dyDescent="0.25">
      <c r="A37" s="25"/>
      <c r="B37" s="14" t="s">
        <v>9</v>
      </c>
      <c r="C37" s="17">
        <v>0</v>
      </c>
      <c r="D37" s="17">
        <v>0</v>
      </c>
      <c r="E37" s="17">
        <f t="shared" ref="E37:K37" si="7">D37</f>
        <v>0</v>
      </c>
      <c r="F37" s="17">
        <f t="shared" si="7"/>
        <v>0</v>
      </c>
      <c r="G37" s="17">
        <f t="shared" si="7"/>
        <v>0</v>
      </c>
      <c r="H37" s="17">
        <f t="shared" si="7"/>
        <v>0</v>
      </c>
      <c r="I37" s="17">
        <f t="shared" si="7"/>
        <v>0</v>
      </c>
      <c r="J37" s="17">
        <f t="shared" si="7"/>
        <v>0</v>
      </c>
      <c r="K37" s="17">
        <f t="shared" si="7"/>
        <v>0</v>
      </c>
      <c r="L37" s="26"/>
    </row>
    <row r="38" spans="1:12" ht="30" x14ac:dyDescent="0.25">
      <c r="A38" s="25"/>
      <c r="B38" s="14" t="s">
        <v>8</v>
      </c>
      <c r="C38" s="17">
        <f>SUM(D38:K38)</f>
        <v>0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26"/>
    </row>
    <row r="39" spans="1:12" x14ac:dyDescent="0.25">
      <c r="A39" s="25" t="s">
        <v>54</v>
      </c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</row>
    <row r="40" spans="1:12" s="12" customFormat="1" x14ac:dyDescent="0.25">
      <c r="A40" s="25" t="s">
        <v>46</v>
      </c>
      <c r="B40" s="14" t="s">
        <v>12</v>
      </c>
      <c r="C40" s="17">
        <f>C41+C42+C43+C44</f>
        <v>0</v>
      </c>
      <c r="D40" s="17">
        <f>D41+D42+D43+D44</f>
        <v>3260791</v>
      </c>
      <c r="E40" s="17">
        <f t="shared" ref="E40:K40" si="8">E41+E42+E43+E44</f>
        <v>24527732.48</v>
      </c>
      <c r="F40" s="17">
        <f t="shared" si="8"/>
        <v>24527732.48</v>
      </c>
      <c r="G40" s="17">
        <f t="shared" si="8"/>
        <v>3260791</v>
      </c>
      <c r="H40" s="17">
        <f t="shared" si="8"/>
        <v>3260791</v>
      </c>
      <c r="I40" s="17">
        <f t="shared" si="8"/>
        <v>3260791</v>
      </c>
      <c r="J40" s="17">
        <f t="shared" si="8"/>
        <v>3260791</v>
      </c>
      <c r="K40" s="17">
        <f t="shared" si="8"/>
        <v>3260791</v>
      </c>
      <c r="L40" s="26" t="s">
        <v>16</v>
      </c>
    </row>
    <row r="41" spans="1:12" ht="45" x14ac:dyDescent="0.25">
      <c r="A41" s="25"/>
      <c r="B41" s="14" t="s">
        <v>11</v>
      </c>
      <c r="C41" s="17">
        <f>SUM(D41:K41)</f>
        <v>0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26"/>
    </row>
    <row r="42" spans="1:12" ht="45" x14ac:dyDescent="0.25">
      <c r="A42" s="25"/>
      <c r="B42" s="14" t="s">
        <v>10</v>
      </c>
      <c r="C42" s="17">
        <f>SUM(D42:K42)</f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26"/>
    </row>
    <row r="43" spans="1:12" ht="30" x14ac:dyDescent="0.25">
      <c r="A43" s="25"/>
      <c r="B43" s="14" t="s">
        <v>9</v>
      </c>
      <c r="C43" s="17">
        <v>0</v>
      </c>
      <c r="D43" s="17">
        <v>3260791</v>
      </c>
      <c r="E43" s="17">
        <v>24527732.48</v>
      </c>
      <c r="F43" s="17">
        <v>24527732.48</v>
      </c>
      <c r="G43" s="17">
        <f>D43</f>
        <v>3260791</v>
      </c>
      <c r="H43" s="17">
        <f t="shared" ref="H43:K43" si="9">G43</f>
        <v>3260791</v>
      </c>
      <c r="I43" s="17">
        <f t="shared" si="9"/>
        <v>3260791</v>
      </c>
      <c r="J43" s="17">
        <f t="shared" si="9"/>
        <v>3260791</v>
      </c>
      <c r="K43" s="17">
        <f t="shared" si="9"/>
        <v>3260791</v>
      </c>
      <c r="L43" s="26"/>
    </row>
    <row r="44" spans="1:12" ht="30" x14ac:dyDescent="0.25">
      <c r="A44" s="25"/>
      <c r="B44" s="14" t="s">
        <v>8</v>
      </c>
      <c r="C44" s="17">
        <f>SUM(D44:K44)</f>
        <v>0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26"/>
    </row>
    <row r="45" spans="1:12" s="13" customFormat="1" ht="30" x14ac:dyDescent="0.25">
      <c r="A45" s="14" t="s">
        <v>32</v>
      </c>
      <c r="B45" s="14" t="s">
        <v>12</v>
      </c>
      <c r="C45" s="17">
        <f t="shared" ref="C45:K45" si="10">C40+C34+C28+C23+C18</f>
        <v>0</v>
      </c>
      <c r="D45" s="17">
        <f t="shared" si="10"/>
        <v>3260791</v>
      </c>
      <c r="E45" s="17">
        <f t="shared" si="10"/>
        <v>24527732.48</v>
      </c>
      <c r="F45" s="17">
        <f t="shared" si="10"/>
        <v>24527732.48</v>
      </c>
      <c r="G45" s="17">
        <f t="shared" si="10"/>
        <v>3260791</v>
      </c>
      <c r="H45" s="17">
        <f t="shared" si="10"/>
        <v>3260791</v>
      </c>
      <c r="I45" s="17">
        <f t="shared" si="10"/>
        <v>3260791</v>
      </c>
      <c r="J45" s="17">
        <f t="shared" si="10"/>
        <v>3260791</v>
      </c>
      <c r="K45" s="17">
        <f t="shared" si="10"/>
        <v>3260791</v>
      </c>
      <c r="L45" s="15"/>
    </row>
    <row r="46" spans="1:12" x14ac:dyDescent="0.25">
      <c r="A46" s="25" t="s">
        <v>55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</row>
    <row r="47" spans="1:12" x14ac:dyDescent="0.25">
      <c r="A47" s="25" t="s">
        <v>31</v>
      </c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</row>
    <row r="48" spans="1:12" x14ac:dyDescent="0.25">
      <c r="A48" s="25" t="s">
        <v>30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</row>
    <row r="49" spans="1:12" s="12" customFormat="1" x14ac:dyDescent="0.25">
      <c r="A49" s="25" t="s">
        <v>29</v>
      </c>
      <c r="B49" s="14" t="s">
        <v>12</v>
      </c>
      <c r="C49" s="17">
        <f t="shared" ref="C49:C58" si="11">SUM(D49:K49)</f>
        <v>137357330.00999999</v>
      </c>
      <c r="D49" s="17">
        <f t="shared" ref="D49:K49" si="12">D50+D51+D52+D53</f>
        <v>20503780.010000002</v>
      </c>
      <c r="E49" s="17">
        <f t="shared" si="12"/>
        <v>16766650</v>
      </c>
      <c r="F49" s="17">
        <f t="shared" si="12"/>
        <v>16681150</v>
      </c>
      <c r="G49" s="17">
        <f t="shared" si="12"/>
        <v>16681150</v>
      </c>
      <c r="H49" s="17">
        <f t="shared" si="12"/>
        <v>16681150</v>
      </c>
      <c r="I49" s="17">
        <f t="shared" si="12"/>
        <v>16681150</v>
      </c>
      <c r="J49" s="17">
        <f t="shared" si="12"/>
        <v>16681150</v>
      </c>
      <c r="K49" s="17">
        <f t="shared" si="12"/>
        <v>16681150</v>
      </c>
      <c r="L49" s="29" t="s">
        <v>13</v>
      </c>
    </row>
    <row r="50" spans="1:12" ht="45" x14ac:dyDescent="0.25">
      <c r="A50" s="25"/>
      <c r="B50" s="14" t="s">
        <v>11</v>
      </c>
      <c r="C50" s="17">
        <f t="shared" si="11"/>
        <v>0</v>
      </c>
      <c r="D50" s="17">
        <v>0</v>
      </c>
      <c r="E50" s="17">
        <v>0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  <c r="L50" s="29"/>
    </row>
    <row r="51" spans="1:12" ht="45" x14ac:dyDescent="0.25">
      <c r="A51" s="25"/>
      <c r="B51" s="14" t="s">
        <v>10</v>
      </c>
      <c r="C51" s="17">
        <f t="shared" si="11"/>
        <v>0</v>
      </c>
      <c r="D51" s="17">
        <v>0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29"/>
    </row>
    <row r="52" spans="1:12" ht="30" x14ac:dyDescent="0.25">
      <c r="A52" s="25"/>
      <c r="B52" s="14" t="s">
        <v>9</v>
      </c>
      <c r="C52" s="17">
        <f t="shared" si="11"/>
        <v>137357330.00999999</v>
      </c>
      <c r="D52" s="17">
        <v>20503780.010000002</v>
      </c>
      <c r="E52" s="17">
        <v>16766650</v>
      </c>
      <c r="F52" s="17">
        <v>16681150</v>
      </c>
      <c r="G52" s="17">
        <f t="shared" ref="G52:K52" si="13">F52</f>
        <v>16681150</v>
      </c>
      <c r="H52" s="17">
        <f t="shared" si="13"/>
        <v>16681150</v>
      </c>
      <c r="I52" s="17">
        <f t="shared" si="13"/>
        <v>16681150</v>
      </c>
      <c r="J52" s="17">
        <f t="shared" si="13"/>
        <v>16681150</v>
      </c>
      <c r="K52" s="17">
        <f t="shared" si="13"/>
        <v>16681150</v>
      </c>
      <c r="L52" s="29"/>
    </row>
    <row r="53" spans="1:12" ht="30" x14ac:dyDescent="0.25">
      <c r="A53" s="25"/>
      <c r="B53" s="14" t="s">
        <v>8</v>
      </c>
      <c r="C53" s="17">
        <f t="shared" si="11"/>
        <v>0</v>
      </c>
      <c r="D53" s="17">
        <v>0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7">
        <v>0</v>
      </c>
      <c r="K53" s="17">
        <v>0</v>
      </c>
      <c r="L53" s="29"/>
    </row>
    <row r="54" spans="1:12" s="12" customFormat="1" x14ac:dyDescent="0.25">
      <c r="A54" s="25" t="s">
        <v>28</v>
      </c>
      <c r="B54" s="14" t="s">
        <v>12</v>
      </c>
      <c r="C54" s="17">
        <f t="shared" si="11"/>
        <v>0</v>
      </c>
      <c r="D54" s="17">
        <f t="shared" ref="D54:K54" si="14">D55+D56+D57+D58</f>
        <v>0</v>
      </c>
      <c r="E54" s="17">
        <f t="shared" si="14"/>
        <v>0</v>
      </c>
      <c r="F54" s="17">
        <f t="shared" si="14"/>
        <v>0</v>
      </c>
      <c r="G54" s="17">
        <f t="shared" si="14"/>
        <v>0</v>
      </c>
      <c r="H54" s="17">
        <f t="shared" si="14"/>
        <v>0</v>
      </c>
      <c r="I54" s="17">
        <f t="shared" si="14"/>
        <v>0</v>
      </c>
      <c r="J54" s="17">
        <f t="shared" si="14"/>
        <v>0</v>
      </c>
      <c r="K54" s="17">
        <f t="shared" si="14"/>
        <v>0</v>
      </c>
      <c r="L54" s="29" t="s">
        <v>16</v>
      </c>
    </row>
    <row r="55" spans="1:12" ht="45" x14ac:dyDescent="0.25">
      <c r="A55" s="25"/>
      <c r="B55" s="14" t="s">
        <v>11</v>
      </c>
      <c r="C55" s="17">
        <f t="shared" si="11"/>
        <v>0</v>
      </c>
      <c r="D55" s="17">
        <v>0</v>
      </c>
      <c r="E55" s="17">
        <v>0</v>
      </c>
      <c r="F55" s="17">
        <v>0</v>
      </c>
      <c r="G55" s="17">
        <v>0</v>
      </c>
      <c r="H55" s="17">
        <v>0</v>
      </c>
      <c r="I55" s="17">
        <v>0</v>
      </c>
      <c r="J55" s="17">
        <v>0</v>
      </c>
      <c r="K55" s="17">
        <v>0</v>
      </c>
      <c r="L55" s="29"/>
    </row>
    <row r="56" spans="1:12" ht="45" x14ac:dyDescent="0.25">
      <c r="A56" s="25"/>
      <c r="B56" s="14" t="s">
        <v>10</v>
      </c>
      <c r="C56" s="17">
        <f t="shared" si="11"/>
        <v>0</v>
      </c>
      <c r="D56" s="17">
        <v>0</v>
      </c>
      <c r="E56" s="17">
        <v>0</v>
      </c>
      <c r="F56" s="17">
        <v>0</v>
      </c>
      <c r="G56" s="17">
        <v>0</v>
      </c>
      <c r="H56" s="17">
        <v>0</v>
      </c>
      <c r="I56" s="17">
        <v>0</v>
      </c>
      <c r="J56" s="17">
        <v>0</v>
      </c>
      <c r="K56" s="17">
        <v>0</v>
      </c>
      <c r="L56" s="29"/>
    </row>
    <row r="57" spans="1:12" ht="30" x14ac:dyDescent="0.25">
      <c r="A57" s="25"/>
      <c r="B57" s="14" t="s">
        <v>9</v>
      </c>
      <c r="C57" s="17">
        <f t="shared" si="11"/>
        <v>0</v>
      </c>
      <c r="D57" s="17">
        <v>0</v>
      </c>
      <c r="E57" s="17">
        <v>0</v>
      </c>
      <c r="F57" s="17">
        <v>0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29"/>
    </row>
    <row r="58" spans="1:12" ht="30" x14ac:dyDescent="0.25">
      <c r="A58" s="25"/>
      <c r="B58" s="14" t="s">
        <v>8</v>
      </c>
      <c r="C58" s="17">
        <f t="shared" si="11"/>
        <v>0</v>
      </c>
      <c r="D58" s="17">
        <v>0</v>
      </c>
      <c r="E58" s="17">
        <v>0</v>
      </c>
      <c r="F58" s="17">
        <v>0</v>
      </c>
      <c r="G58" s="17">
        <v>0</v>
      </c>
      <c r="H58" s="17">
        <v>0</v>
      </c>
      <c r="I58" s="17">
        <v>0</v>
      </c>
      <c r="J58" s="17">
        <v>0</v>
      </c>
      <c r="K58" s="17">
        <v>0</v>
      </c>
      <c r="L58" s="29"/>
    </row>
    <row r="59" spans="1:12" x14ac:dyDescent="0.25">
      <c r="A59" s="25" t="s">
        <v>57</v>
      </c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16"/>
    </row>
    <row r="60" spans="1:12" s="12" customFormat="1" x14ac:dyDescent="0.25">
      <c r="A60" s="25" t="s">
        <v>56</v>
      </c>
      <c r="B60" s="14" t="s">
        <v>12</v>
      </c>
      <c r="C60" s="17">
        <f t="shared" ref="C60:C74" si="15">SUM(D60:K60)</f>
        <v>72362200.920000002</v>
      </c>
      <c r="D60" s="17">
        <f t="shared" ref="D60:K60" si="16">SUM(D61:D64)</f>
        <v>15758354.460000001</v>
      </c>
      <c r="E60" s="17">
        <f t="shared" si="16"/>
        <v>8086263.7800000003</v>
      </c>
      <c r="F60" s="17">
        <f t="shared" si="16"/>
        <v>8086263.7800000003</v>
      </c>
      <c r="G60" s="17">
        <f t="shared" si="16"/>
        <v>8086263.7800000003</v>
      </c>
      <c r="H60" s="17">
        <f t="shared" si="16"/>
        <v>8086263.7800000003</v>
      </c>
      <c r="I60" s="17">
        <f t="shared" si="16"/>
        <v>8086263.7800000003</v>
      </c>
      <c r="J60" s="17">
        <f t="shared" si="16"/>
        <v>8086263.7800000003</v>
      </c>
      <c r="K60" s="17">
        <f t="shared" si="16"/>
        <v>8086263.7800000003</v>
      </c>
      <c r="L60" s="29" t="s">
        <v>16</v>
      </c>
    </row>
    <row r="61" spans="1:12" ht="45" x14ac:dyDescent="0.25">
      <c r="A61" s="25"/>
      <c r="B61" s="14" t="s">
        <v>11</v>
      </c>
      <c r="C61" s="17">
        <f t="shared" si="15"/>
        <v>0</v>
      </c>
      <c r="D61" s="17">
        <v>0</v>
      </c>
      <c r="E61" s="17">
        <v>0</v>
      </c>
      <c r="F61" s="17">
        <v>0</v>
      </c>
      <c r="G61" s="17">
        <v>0</v>
      </c>
      <c r="H61" s="17">
        <v>0</v>
      </c>
      <c r="I61" s="17">
        <v>0</v>
      </c>
      <c r="J61" s="17">
        <v>0</v>
      </c>
      <c r="K61" s="17">
        <v>0</v>
      </c>
      <c r="L61" s="29"/>
    </row>
    <row r="62" spans="1:12" ht="45" x14ac:dyDescent="0.25">
      <c r="A62" s="25"/>
      <c r="B62" s="14" t="s">
        <v>10</v>
      </c>
      <c r="C62" s="17">
        <f t="shared" si="15"/>
        <v>0</v>
      </c>
      <c r="D62" s="17">
        <v>0</v>
      </c>
      <c r="E62" s="17">
        <v>0</v>
      </c>
      <c r="F62" s="17">
        <v>0</v>
      </c>
      <c r="G62" s="17">
        <v>0</v>
      </c>
      <c r="H62" s="17">
        <v>0</v>
      </c>
      <c r="I62" s="17">
        <v>0</v>
      </c>
      <c r="J62" s="17">
        <v>0</v>
      </c>
      <c r="K62" s="17">
        <v>0</v>
      </c>
      <c r="L62" s="29"/>
    </row>
    <row r="63" spans="1:12" ht="30" x14ac:dyDescent="0.25">
      <c r="A63" s="25"/>
      <c r="B63" s="14" t="s">
        <v>9</v>
      </c>
      <c r="C63" s="17">
        <f t="shared" si="15"/>
        <v>72362200.920000002</v>
      </c>
      <c r="D63" s="17">
        <v>15758354.460000001</v>
      </c>
      <c r="E63" s="17">
        <v>8086263.7800000003</v>
      </c>
      <c r="F63" s="17">
        <v>8086263.7800000003</v>
      </c>
      <c r="G63" s="17">
        <f>F63</f>
        <v>8086263.7800000003</v>
      </c>
      <c r="H63" s="17">
        <f t="shared" ref="H63:K63" si="17">G63</f>
        <v>8086263.7800000003</v>
      </c>
      <c r="I63" s="17">
        <f t="shared" si="17"/>
        <v>8086263.7800000003</v>
      </c>
      <c r="J63" s="17">
        <f t="shared" si="17"/>
        <v>8086263.7800000003</v>
      </c>
      <c r="K63" s="17">
        <f t="shared" si="17"/>
        <v>8086263.7800000003</v>
      </c>
      <c r="L63" s="29"/>
    </row>
    <row r="64" spans="1:12" ht="30" x14ac:dyDescent="0.25">
      <c r="A64" s="25"/>
      <c r="B64" s="14" t="s">
        <v>8</v>
      </c>
      <c r="C64" s="17">
        <f t="shared" si="15"/>
        <v>0</v>
      </c>
      <c r="D64" s="17">
        <v>0</v>
      </c>
      <c r="E64" s="17">
        <v>0</v>
      </c>
      <c r="F64" s="17">
        <v>0</v>
      </c>
      <c r="G64" s="17">
        <v>0</v>
      </c>
      <c r="H64" s="17">
        <v>0</v>
      </c>
      <c r="I64" s="17">
        <v>0</v>
      </c>
      <c r="J64" s="17">
        <v>0</v>
      </c>
      <c r="K64" s="17">
        <v>0</v>
      </c>
      <c r="L64" s="29"/>
    </row>
    <row r="65" spans="1:12" x14ac:dyDescent="0.25">
      <c r="A65" s="25" t="s">
        <v>27</v>
      </c>
      <c r="B65" s="14" t="s">
        <v>12</v>
      </c>
      <c r="C65" s="17">
        <f t="shared" si="15"/>
        <v>0</v>
      </c>
      <c r="D65" s="17">
        <f t="shared" ref="D65:K65" si="18">SUM(D66:D69)</f>
        <v>0</v>
      </c>
      <c r="E65" s="17">
        <f t="shared" si="18"/>
        <v>0</v>
      </c>
      <c r="F65" s="17">
        <f t="shared" si="18"/>
        <v>0</v>
      </c>
      <c r="G65" s="17">
        <f t="shared" si="18"/>
        <v>0</v>
      </c>
      <c r="H65" s="17">
        <f t="shared" si="18"/>
        <v>0</v>
      </c>
      <c r="I65" s="17">
        <f t="shared" si="18"/>
        <v>0</v>
      </c>
      <c r="J65" s="17">
        <f t="shared" si="18"/>
        <v>0</v>
      </c>
      <c r="K65" s="17">
        <f t="shared" si="18"/>
        <v>0</v>
      </c>
      <c r="L65" s="29" t="s">
        <v>16</v>
      </c>
    </row>
    <row r="66" spans="1:12" ht="45" x14ac:dyDescent="0.25">
      <c r="A66" s="25"/>
      <c r="B66" s="14" t="s">
        <v>11</v>
      </c>
      <c r="C66" s="17">
        <f t="shared" si="15"/>
        <v>0</v>
      </c>
      <c r="D66" s="17">
        <v>0</v>
      </c>
      <c r="E66" s="17">
        <v>0</v>
      </c>
      <c r="F66" s="17">
        <v>0</v>
      </c>
      <c r="G66" s="17">
        <v>0</v>
      </c>
      <c r="H66" s="17">
        <v>0</v>
      </c>
      <c r="I66" s="17">
        <v>0</v>
      </c>
      <c r="J66" s="17">
        <v>0</v>
      </c>
      <c r="K66" s="17">
        <v>0</v>
      </c>
      <c r="L66" s="29"/>
    </row>
    <row r="67" spans="1:12" ht="45" x14ac:dyDescent="0.25">
      <c r="A67" s="25"/>
      <c r="B67" s="14" t="s">
        <v>10</v>
      </c>
      <c r="C67" s="17">
        <f t="shared" si="15"/>
        <v>0</v>
      </c>
      <c r="D67" s="17">
        <v>0</v>
      </c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17">
        <v>0</v>
      </c>
      <c r="K67" s="17">
        <v>0</v>
      </c>
      <c r="L67" s="29"/>
    </row>
    <row r="68" spans="1:12" ht="30" x14ac:dyDescent="0.25">
      <c r="A68" s="25"/>
      <c r="B68" s="14" t="s">
        <v>9</v>
      </c>
      <c r="C68" s="17">
        <f t="shared" si="15"/>
        <v>0</v>
      </c>
      <c r="D68" s="17">
        <v>0</v>
      </c>
      <c r="E68" s="17">
        <f t="shared" ref="E68:K68" si="19">D68</f>
        <v>0</v>
      </c>
      <c r="F68" s="17">
        <f t="shared" si="19"/>
        <v>0</v>
      </c>
      <c r="G68" s="17">
        <f t="shared" si="19"/>
        <v>0</v>
      </c>
      <c r="H68" s="17">
        <f t="shared" si="19"/>
        <v>0</v>
      </c>
      <c r="I68" s="17">
        <f t="shared" si="19"/>
        <v>0</v>
      </c>
      <c r="J68" s="17">
        <f t="shared" si="19"/>
        <v>0</v>
      </c>
      <c r="K68" s="17">
        <f t="shared" si="19"/>
        <v>0</v>
      </c>
      <c r="L68" s="29"/>
    </row>
    <row r="69" spans="1:12" ht="30" x14ac:dyDescent="0.25">
      <c r="A69" s="25"/>
      <c r="B69" s="14" t="s">
        <v>8</v>
      </c>
      <c r="C69" s="17">
        <f t="shared" si="15"/>
        <v>0</v>
      </c>
      <c r="D69" s="17">
        <v>0</v>
      </c>
      <c r="E69" s="17">
        <v>0</v>
      </c>
      <c r="F69" s="17">
        <v>0</v>
      </c>
      <c r="G69" s="17">
        <v>0</v>
      </c>
      <c r="H69" s="17">
        <v>0</v>
      </c>
      <c r="I69" s="17">
        <v>0</v>
      </c>
      <c r="J69" s="17">
        <v>0</v>
      </c>
      <c r="K69" s="17">
        <v>0</v>
      </c>
      <c r="L69" s="29"/>
    </row>
    <row r="70" spans="1:12" x14ac:dyDescent="0.25">
      <c r="A70" s="25" t="s">
        <v>26</v>
      </c>
      <c r="B70" s="14" t="s">
        <v>12</v>
      </c>
      <c r="C70" s="17">
        <f t="shared" si="15"/>
        <v>0</v>
      </c>
      <c r="D70" s="17">
        <f t="shared" ref="D70:K70" si="20">D71+D72+D73+D74</f>
        <v>0</v>
      </c>
      <c r="E70" s="17">
        <f t="shared" si="20"/>
        <v>0</v>
      </c>
      <c r="F70" s="17">
        <f t="shared" si="20"/>
        <v>0</v>
      </c>
      <c r="G70" s="17">
        <f t="shared" si="20"/>
        <v>0</v>
      </c>
      <c r="H70" s="17">
        <f t="shared" si="20"/>
        <v>0</v>
      </c>
      <c r="I70" s="17">
        <f t="shared" si="20"/>
        <v>0</v>
      </c>
      <c r="J70" s="17">
        <f t="shared" si="20"/>
        <v>0</v>
      </c>
      <c r="K70" s="17">
        <f t="shared" si="20"/>
        <v>0</v>
      </c>
      <c r="L70" s="36" t="s">
        <v>16</v>
      </c>
    </row>
    <row r="71" spans="1:12" ht="45" x14ac:dyDescent="0.25">
      <c r="A71" s="25"/>
      <c r="B71" s="14" t="s">
        <v>11</v>
      </c>
      <c r="C71" s="17">
        <f t="shared" si="15"/>
        <v>0</v>
      </c>
      <c r="D71" s="17">
        <v>0</v>
      </c>
      <c r="E71" s="17">
        <v>0</v>
      </c>
      <c r="F71" s="17">
        <v>0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L71" s="36"/>
    </row>
    <row r="72" spans="1:12" ht="45" x14ac:dyDescent="0.25">
      <c r="A72" s="25"/>
      <c r="B72" s="14" t="s">
        <v>10</v>
      </c>
      <c r="C72" s="17">
        <f t="shared" si="15"/>
        <v>0</v>
      </c>
      <c r="D72" s="17">
        <v>0</v>
      </c>
      <c r="E72" s="17">
        <v>0</v>
      </c>
      <c r="F72" s="17">
        <v>0</v>
      </c>
      <c r="G72" s="17">
        <v>0</v>
      </c>
      <c r="H72" s="17">
        <v>0</v>
      </c>
      <c r="I72" s="17">
        <v>0</v>
      </c>
      <c r="J72" s="17">
        <v>0</v>
      </c>
      <c r="K72" s="17">
        <v>0</v>
      </c>
      <c r="L72" s="36"/>
    </row>
    <row r="73" spans="1:12" ht="30" x14ac:dyDescent="0.25">
      <c r="A73" s="25"/>
      <c r="B73" s="14" t="s">
        <v>9</v>
      </c>
      <c r="C73" s="17">
        <f t="shared" si="15"/>
        <v>0</v>
      </c>
      <c r="D73" s="17">
        <v>0</v>
      </c>
      <c r="E73" s="17">
        <v>0</v>
      </c>
      <c r="F73" s="17">
        <v>0</v>
      </c>
      <c r="G73" s="17">
        <v>0</v>
      </c>
      <c r="H73" s="17">
        <v>0</v>
      </c>
      <c r="I73" s="17">
        <v>0</v>
      </c>
      <c r="J73" s="17">
        <v>0</v>
      </c>
      <c r="K73" s="17">
        <v>0</v>
      </c>
      <c r="L73" s="36"/>
    </row>
    <row r="74" spans="1:12" ht="30" x14ac:dyDescent="0.25">
      <c r="A74" s="25"/>
      <c r="B74" s="14" t="s">
        <v>8</v>
      </c>
      <c r="C74" s="17">
        <f t="shared" si="15"/>
        <v>0</v>
      </c>
      <c r="D74" s="17">
        <v>0</v>
      </c>
      <c r="E74" s="17">
        <v>0</v>
      </c>
      <c r="F74" s="17">
        <v>0</v>
      </c>
      <c r="G74" s="17">
        <v>0</v>
      </c>
      <c r="H74" s="17">
        <v>0</v>
      </c>
      <c r="I74" s="17">
        <v>0</v>
      </c>
      <c r="J74" s="17">
        <v>0</v>
      </c>
      <c r="K74" s="17">
        <v>0</v>
      </c>
      <c r="L74" s="36"/>
    </row>
    <row r="75" spans="1:12" x14ac:dyDescent="0.25">
      <c r="A75" s="25" t="s">
        <v>25</v>
      </c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</row>
    <row r="76" spans="1:12" s="12" customFormat="1" ht="15" customHeight="1" x14ac:dyDescent="0.25">
      <c r="A76" s="25" t="s">
        <v>24</v>
      </c>
      <c r="B76" s="14" t="s">
        <v>12</v>
      </c>
      <c r="C76" s="17">
        <f t="shared" ref="C76:C85" si="21">SUM(D76:K76)</f>
        <v>1662000</v>
      </c>
      <c r="D76" s="17">
        <f t="shared" ref="D76:K76" si="22">D77+D78+D79+D80</f>
        <v>1662000</v>
      </c>
      <c r="E76" s="17">
        <f t="shared" si="22"/>
        <v>0</v>
      </c>
      <c r="F76" s="17">
        <f t="shared" si="22"/>
        <v>0</v>
      </c>
      <c r="G76" s="17">
        <f t="shared" si="22"/>
        <v>0</v>
      </c>
      <c r="H76" s="17">
        <f t="shared" si="22"/>
        <v>0</v>
      </c>
      <c r="I76" s="17">
        <f t="shared" si="22"/>
        <v>0</v>
      </c>
      <c r="J76" s="17">
        <f t="shared" si="22"/>
        <v>0</v>
      </c>
      <c r="K76" s="17">
        <f t="shared" si="22"/>
        <v>0</v>
      </c>
      <c r="L76" s="36" t="s">
        <v>16</v>
      </c>
    </row>
    <row r="77" spans="1:12" ht="45" x14ac:dyDescent="0.25">
      <c r="A77" s="25"/>
      <c r="B77" s="14" t="s">
        <v>11</v>
      </c>
      <c r="C77" s="17">
        <f t="shared" si="21"/>
        <v>0</v>
      </c>
      <c r="D77" s="17">
        <v>0</v>
      </c>
      <c r="E77" s="17">
        <v>0</v>
      </c>
      <c r="F77" s="17">
        <v>0</v>
      </c>
      <c r="G77" s="17">
        <v>0</v>
      </c>
      <c r="H77" s="17">
        <v>0</v>
      </c>
      <c r="I77" s="17">
        <v>0</v>
      </c>
      <c r="J77" s="17">
        <v>0</v>
      </c>
      <c r="K77" s="17">
        <v>0</v>
      </c>
      <c r="L77" s="36"/>
    </row>
    <row r="78" spans="1:12" ht="45" x14ac:dyDescent="0.25">
      <c r="A78" s="25"/>
      <c r="B78" s="14" t="s">
        <v>10</v>
      </c>
      <c r="C78" s="17">
        <f t="shared" si="21"/>
        <v>0</v>
      </c>
      <c r="D78" s="17">
        <v>0</v>
      </c>
      <c r="E78" s="17">
        <v>0</v>
      </c>
      <c r="F78" s="17">
        <v>0</v>
      </c>
      <c r="G78" s="17">
        <v>0</v>
      </c>
      <c r="H78" s="17">
        <v>0</v>
      </c>
      <c r="I78" s="17">
        <v>0</v>
      </c>
      <c r="J78" s="17">
        <v>0</v>
      </c>
      <c r="K78" s="17">
        <v>0</v>
      </c>
      <c r="L78" s="36"/>
    </row>
    <row r="79" spans="1:12" ht="30" x14ac:dyDescent="0.25">
      <c r="A79" s="25"/>
      <c r="B79" s="14" t="s">
        <v>9</v>
      </c>
      <c r="C79" s="17">
        <f t="shared" si="21"/>
        <v>1662000</v>
      </c>
      <c r="D79" s="17">
        <v>1662000</v>
      </c>
      <c r="E79" s="17">
        <v>0</v>
      </c>
      <c r="F79" s="17">
        <v>0</v>
      </c>
      <c r="G79" s="17">
        <v>0</v>
      </c>
      <c r="H79" s="17">
        <v>0</v>
      </c>
      <c r="I79" s="17">
        <v>0</v>
      </c>
      <c r="J79" s="17">
        <v>0</v>
      </c>
      <c r="K79" s="17">
        <v>0</v>
      </c>
      <c r="L79" s="36"/>
    </row>
    <row r="80" spans="1:12" ht="30" x14ac:dyDescent="0.25">
      <c r="A80" s="25"/>
      <c r="B80" s="14" t="s">
        <v>8</v>
      </c>
      <c r="C80" s="17">
        <f t="shared" si="21"/>
        <v>0</v>
      </c>
      <c r="D80" s="17">
        <v>0</v>
      </c>
      <c r="E80" s="17">
        <v>0</v>
      </c>
      <c r="F80" s="17">
        <v>0</v>
      </c>
      <c r="G80" s="17">
        <v>0</v>
      </c>
      <c r="H80" s="17">
        <v>0</v>
      </c>
      <c r="I80" s="17">
        <v>0</v>
      </c>
      <c r="J80" s="17">
        <v>0</v>
      </c>
      <c r="K80" s="17">
        <v>0</v>
      </c>
      <c r="L80" s="36"/>
    </row>
    <row r="81" spans="1:12" x14ac:dyDescent="0.25">
      <c r="A81" s="25" t="s">
        <v>23</v>
      </c>
      <c r="B81" s="14" t="s">
        <v>12</v>
      </c>
      <c r="C81" s="38">
        <f t="shared" si="21"/>
        <v>0</v>
      </c>
      <c r="D81" s="36">
        <v>0</v>
      </c>
      <c r="E81" s="36">
        <v>0</v>
      </c>
      <c r="F81" s="36">
        <v>0</v>
      </c>
      <c r="G81" s="36">
        <v>0</v>
      </c>
      <c r="H81" s="36">
        <v>0</v>
      </c>
      <c r="I81" s="36">
        <v>0</v>
      </c>
      <c r="J81" s="36">
        <v>0</v>
      </c>
      <c r="K81" s="36">
        <v>0</v>
      </c>
      <c r="L81" s="36" t="s">
        <v>16</v>
      </c>
    </row>
    <row r="82" spans="1:12" ht="45" x14ac:dyDescent="0.25">
      <c r="A82" s="25"/>
      <c r="B82" s="14" t="s">
        <v>11</v>
      </c>
      <c r="C82" s="39">
        <f t="shared" si="21"/>
        <v>0</v>
      </c>
      <c r="D82" s="36"/>
      <c r="E82" s="36"/>
      <c r="F82" s="36"/>
      <c r="G82" s="36"/>
      <c r="H82" s="36"/>
      <c r="I82" s="36"/>
      <c r="J82" s="36"/>
      <c r="K82" s="36"/>
      <c r="L82" s="36"/>
    </row>
    <row r="83" spans="1:12" ht="45" x14ac:dyDescent="0.25">
      <c r="A83" s="25"/>
      <c r="B83" s="14" t="s">
        <v>10</v>
      </c>
      <c r="C83" s="39">
        <f t="shared" si="21"/>
        <v>0</v>
      </c>
      <c r="D83" s="36"/>
      <c r="E83" s="36"/>
      <c r="F83" s="36"/>
      <c r="G83" s="36"/>
      <c r="H83" s="36"/>
      <c r="I83" s="36"/>
      <c r="J83" s="36"/>
      <c r="K83" s="36"/>
      <c r="L83" s="36"/>
    </row>
    <row r="84" spans="1:12" ht="30" x14ac:dyDescent="0.25">
      <c r="A84" s="25"/>
      <c r="B84" s="14" t="s">
        <v>9</v>
      </c>
      <c r="C84" s="39">
        <f t="shared" si="21"/>
        <v>0</v>
      </c>
      <c r="D84" s="36"/>
      <c r="E84" s="36"/>
      <c r="F84" s="36"/>
      <c r="G84" s="36"/>
      <c r="H84" s="36"/>
      <c r="I84" s="36"/>
      <c r="J84" s="36"/>
      <c r="K84" s="36"/>
      <c r="L84" s="36"/>
    </row>
    <row r="85" spans="1:12" ht="30" x14ac:dyDescent="0.25">
      <c r="A85" s="25"/>
      <c r="B85" s="14" t="s">
        <v>8</v>
      </c>
      <c r="C85" s="40">
        <f t="shared" si="21"/>
        <v>0</v>
      </c>
      <c r="D85" s="36"/>
      <c r="E85" s="36"/>
      <c r="F85" s="36"/>
      <c r="G85" s="36"/>
      <c r="H85" s="36"/>
      <c r="I85" s="36"/>
      <c r="J85" s="36"/>
      <c r="K85" s="36"/>
      <c r="L85" s="36"/>
    </row>
    <row r="86" spans="1:12" x14ac:dyDescent="0.25">
      <c r="A86" s="25" t="s">
        <v>22</v>
      </c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</row>
    <row r="87" spans="1:12" s="12" customFormat="1" x14ac:dyDescent="0.25">
      <c r="A87" s="25" t="s">
        <v>21</v>
      </c>
      <c r="B87" s="14" t="s">
        <v>12</v>
      </c>
      <c r="C87" s="17">
        <f t="shared" ref="C87:C92" si="23">SUM(D87:K87)</f>
        <v>7402495.04</v>
      </c>
      <c r="D87" s="17">
        <f t="shared" ref="D87:K87" si="24">SUM(D88:D91)</f>
        <v>7402495.04</v>
      </c>
      <c r="E87" s="17">
        <f t="shared" si="24"/>
        <v>0</v>
      </c>
      <c r="F87" s="17">
        <f t="shared" si="24"/>
        <v>0</v>
      </c>
      <c r="G87" s="17">
        <f t="shared" si="24"/>
        <v>0</v>
      </c>
      <c r="H87" s="17">
        <f t="shared" si="24"/>
        <v>0</v>
      </c>
      <c r="I87" s="17">
        <f t="shared" si="24"/>
        <v>0</v>
      </c>
      <c r="J87" s="17">
        <f t="shared" si="24"/>
        <v>0</v>
      </c>
      <c r="K87" s="17">
        <f t="shared" si="24"/>
        <v>0</v>
      </c>
      <c r="L87" s="26" t="s">
        <v>16</v>
      </c>
    </row>
    <row r="88" spans="1:12" ht="45" x14ac:dyDescent="0.25">
      <c r="A88" s="25"/>
      <c r="B88" s="14" t="s">
        <v>11</v>
      </c>
      <c r="C88" s="17">
        <f t="shared" si="23"/>
        <v>0</v>
      </c>
      <c r="D88" s="17">
        <v>0</v>
      </c>
      <c r="E88" s="17">
        <f>D88</f>
        <v>0</v>
      </c>
      <c r="F88" s="17">
        <v>0</v>
      </c>
      <c r="G88" s="17">
        <f>F88</f>
        <v>0</v>
      </c>
      <c r="H88" s="17">
        <v>0</v>
      </c>
      <c r="I88" s="17">
        <f>H88</f>
        <v>0</v>
      </c>
      <c r="J88" s="17">
        <v>0</v>
      </c>
      <c r="K88" s="17">
        <f>J88</f>
        <v>0</v>
      </c>
      <c r="L88" s="26"/>
    </row>
    <row r="89" spans="1:12" ht="45" x14ac:dyDescent="0.25">
      <c r="A89" s="25"/>
      <c r="B89" s="14" t="s">
        <v>10</v>
      </c>
      <c r="C89" s="17">
        <f t="shared" si="23"/>
        <v>0</v>
      </c>
      <c r="D89" s="17">
        <v>0</v>
      </c>
      <c r="E89" s="17">
        <f>D89</f>
        <v>0</v>
      </c>
      <c r="F89" s="17">
        <v>0</v>
      </c>
      <c r="G89" s="17">
        <f>F89</f>
        <v>0</v>
      </c>
      <c r="H89" s="17">
        <v>0</v>
      </c>
      <c r="I89" s="17">
        <f>H89</f>
        <v>0</v>
      </c>
      <c r="J89" s="17">
        <v>0</v>
      </c>
      <c r="K89" s="17">
        <f>J89</f>
        <v>0</v>
      </c>
      <c r="L89" s="26"/>
    </row>
    <row r="90" spans="1:12" ht="30" x14ac:dyDescent="0.25">
      <c r="A90" s="25"/>
      <c r="B90" s="14" t="s">
        <v>9</v>
      </c>
      <c r="C90" s="17">
        <f t="shared" si="23"/>
        <v>7402495.04</v>
      </c>
      <c r="D90" s="17">
        <v>7402495.04</v>
      </c>
      <c r="E90" s="17">
        <v>0</v>
      </c>
      <c r="F90" s="17">
        <v>0</v>
      </c>
      <c r="G90" s="17">
        <f>F90</f>
        <v>0</v>
      </c>
      <c r="H90" s="17">
        <f>G90</f>
        <v>0</v>
      </c>
      <c r="I90" s="17">
        <f>H90</f>
        <v>0</v>
      </c>
      <c r="J90" s="17">
        <f>I90</f>
        <v>0</v>
      </c>
      <c r="K90" s="17">
        <f>J90</f>
        <v>0</v>
      </c>
      <c r="L90" s="26"/>
    </row>
    <row r="91" spans="1:12" ht="30" x14ac:dyDescent="0.25">
      <c r="A91" s="25"/>
      <c r="B91" s="14" t="s">
        <v>8</v>
      </c>
      <c r="C91" s="17">
        <f t="shared" si="23"/>
        <v>0</v>
      </c>
      <c r="D91" s="17">
        <v>0</v>
      </c>
      <c r="E91" s="17">
        <f>D91</f>
        <v>0</v>
      </c>
      <c r="F91" s="17">
        <f>E91</f>
        <v>0</v>
      </c>
      <c r="G91" s="17">
        <f>F91</f>
        <v>0</v>
      </c>
      <c r="H91" s="17">
        <f>G91</f>
        <v>0</v>
      </c>
      <c r="I91" s="17">
        <f>H91</f>
        <v>0</v>
      </c>
      <c r="J91" s="17">
        <f>I91</f>
        <v>0</v>
      </c>
      <c r="K91" s="17">
        <f>J91</f>
        <v>0</v>
      </c>
      <c r="L91" s="26"/>
    </row>
    <row r="92" spans="1:12" s="13" customFormat="1" ht="60" x14ac:dyDescent="0.25">
      <c r="A92" s="14" t="s">
        <v>20</v>
      </c>
      <c r="B92" s="14" t="s">
        <v>12</v>
      </c>
      <c r="C92" s="17">
        <f t="shared" si="23"/>
        <v>218784025.97</v>
      </c>
      <c r="D92" s="17">
        <f t="shared" ref="D92:K92" si="25">D87+D81+D76+D70+D65+D60+D54+D49</f>
        <v>45326629.510000005</v>
      </c>
      <c r="E92" s="17">
        <f t="shared" si="25"/>
        <v>24852913.780000001</v>
      </c>
      <c r="F92" s="17">
        <f t="shared" si="25"/>
        <v>24767413.780000001</v>
      </c>
      <c r="G92" s="17">
        <f t="shared" si="25"/>
        <v>24767413.780000001</v>
      </c>
      <c r="H92" s="17">
        <f t="shared" si="25"/>
        <v>24767413.780000001</v>
      </c>
      <c r="I92" s="17">
        <f t="shared" si="25"/>
        <v>24767413.780000001</v>
      </c>
      <c r="J92" s="17">
        <f t="shared" si="25"/>
        <v>24767413.780000001</v>
      </c>
      <c r="K92" s="17">
        <f t="shared" si="25"/>
        <v>24767413.780000001</v>
      </c>
      <c r="L92" s="15"/>
    </row>
    <row r="93" spans="1:12" hidden="1" x14ac:dyDescent="0.25">
      <c r="A93" s="41" t="s">
        <v>19</v>
      </c>
      <c r="B93" s="41"/>
      <c r="C93" s="41"/>
      <c r="D93" s="41"/>
      <c r="E93" s="41"/>
      <c r="F93" s="41"/>
      <c r="G93" s="41"/>
      <c r="H93" s="41"/>
      <c r="I93" s="41"/>
      <c r="J93" s="41"/>
      <c r="K93" s="41"/>
      <c r="L93" s="41"/>
    </row>
    <row r="94" spans="1:12" hidden="1" x14ac:dyDescent="0.25">
      <c r="A94" s="42" t="s">
        <v>18</v>
      </c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</row>
    <row r="95" spans="1:12" x14ac:dyDescent="0.25">
      <c r="A95" s="42" t="s">
        <v>17</v>
      </c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</row>
    <row r="96" spans="1:12" s="12" customFormat="1" x14ac:dyDescent="0.25">
      <c r="A96" s="25" t="s">
        <v>44</v>
      </c>
      <c r="B96" s="14" t="s">
        <v>12</v>
      </c>
      <c r="C96" s="17">
        <f t="shared" ref="C96:C115" si="26">SUM(D96:K96)</f>
        <v>52683578.659999996</v>
      </c>
      <c r="D96" s="17">
        <f t="shared" ref="D96:K96" si="27">SUM(D97:D100)</f>
        <v>7825850.46</v>
      </c>
      <c r="E96" s="17">
        <f t="shared" si="27"/>
        <v>6433857.0800000001</v>
      </c>
      <c r="F96" s="17">
        <f t="shared" si="27"/>
        <v>6403978.5199999996</v>
      </c>
      <c r="G96" s="17">
        <f t="shared" si="27"/>
        <v>6403978.5199999996</v>
      </c>
      <c r="H96" s="17">
        <f t="shared" si="27"/>
        <v>6403978.5199999996</v>
      </c>
      <c r="I96" s="17">
        <f t="shared" si="27"/>
        <v>6403978.5199999996</v>
      </c>
      <c r="J96" s="17">
        <f t="shared" si="27"/>
        <v>6403978.5199999996</v>
      </c>
      <c r="K96" s="17">
        <f t="shared" si="27"/>
        <v>6403978.5199999996</v>
      </c>
      <c r="L96" s="29" t="s">
        <v>13</v>
      </c>
    </row>
    <row r="97" spans="1:12" ht="45" x14ac:dyDescent="0.25">
      <c r="A97" s="25"/>
      <c r="B97" s="14" t="s">
        <v>11</v>
      </c>
      <c r="C97" s="17">
        <f t="shared" si="26"/>
        <v>0</v>
      </c>
      <c r="D97" s="17">
        <v>0</v>
      </c>
      <c r="E97" s="17">
        <v>0</v>
      </c>
      <c r="F97" s="17">
        <v>0</v>
      </c>
      <c r="G97" s="17">
        <v>0</v>
      </c>
      <c r="H97" s="17">
        <v>0</v>
      </c>
      <c r="I97" s="17">
        <v>0</v>
      </c>
      <c r="J97" s="17">
        <v>0</v>
      </c>
      <c r="K97" s="17">
        <v>0</v>
      </c>
      <c r="L97" s="29"/>
    </row>
    <row r="98" spans="1:12" ht="45" x14ac:dyDescent="0.25">
      <c r="A98" s="25"/>
      <c r="B98" s="14" t="s">
        <v>10</v>
      </c>
      <c r="C98" s="17">
        <f t="shared" si="26"/>
        <v>0</v>
      </c>
      <c r="D98" s="17">
        <v>0</v>
      </c>
      <c r="E98" s="17">
        <v>0</v>
      </c>
      <c r="F98" s="17">
        <v>0</v>
      </c>
      <c r="G98" s="17">
        <v>0</v>
      </c>
      <c r="H98" s="17">
        <v>0</v>
      </c>
      <c r="I98" s="17">
        <v>0</v>
      </c>
      <c r="J98" s="17">
        <v>0</v>
      </c>
      <c r="K98" s="17">
        <v>0</v>
      </c>
      <c r="L98" s="29"/>
    </row>
    <row r="99" spans="1:12" ht="30" x14ac:dyDescent="0.25">
      <c r="A99" s="25"/>
      <c r="B99" s="14" t="s">
        <v>9</v>
      </c>
      <c r="C99" s="17">
        <f t="shared" si="26"/>
        <v>52683578.659999996</v>
      </c>
      <c r="D99" s="17">
        <v>7825850.46</v>
      </c>
      <c r="E99" s="17">
        <v>6433857.0800000001</v>
      </c>
      <c r="F99" s="17">
        <v>6403978.5199999996</v>
      </c>
      <c r="G99" s="17">
        <f t="shared" ref="G99:K99" si="28">F99</f>
        <v>6403978.5199999996</v>
      </c>
      <c r="H99" s="17">
        <f t="shared" si="28"/>
        <v>6403978.5199999996</v>
      </c>
      <c r="I99" s="17">
        <f t="shared" si="28"/>
        <v>6403978.5199999996</v>
      </c>
      <c r="J99" s="17">
        <f t="shared" si="28"/>
        <v>6403978.5199999996</v>
      </c>
      <c r="K99" s="17">
        <f t="shared" si="28"/>
        <v>6403978.5199999996</v>
      </c>
      <c r="L99" s="29"/>
    </row>
    <row r="100" spans="1:12" ht="28.5" customHeight="1" x14ac:dyDescent="0.25">
      <c r="A100" s="25"/>
      <c r="B100" s="14" t="s">
        <v>8</v>
      </c>
      <c r="C100" s="17">
        <f t="shared" si="26"/>
        <v>0</v>
      </c>
      <c r="D100" s="17">
        <v>0</v>
      </c>
      <c r="E100" s="17">
        <v>0</v>
      </c>
      <c r="F100" s="17">
        <v>0</v>
      </c>
      <c r="G100" s="17">
        <v>0</v>
      </c>
      <c r="H100" s="17">
        <v>0</v>
      </c>
      <c r="I100" s="17">
        <v>0</v>
      </c>
      <c r="J100" s="17">
        <v>0</v>
      </c>
      <c r="K100" s="17">
        <v>0</v>
      </c>
      <c r="L100" s="29"/>
    </row>
    <row r="101" spans="1:12" s="3" customFormat="1" x14ac:dyDescent="0.25">
      <c r="A101" s="25" t="s">
        <v>47</v>
      </c>
      <c r="B101" s="14" t="s">
        <v>12</v>
      </c>
      <c r="C101" s="17">
        <f t="shared" si="26"/>
        <v>52683578.659999996</v>
      </c>
      <c r="D101" s="17">
        <f t="shared" ref="D101:K101" si="29">D104</f>
        <v>7825850.46</v>
      </c>
      <c r="E101" s="17">
        <f t="shared" si="29"/>
        <v>6433857.0800000001</v>
      </c>
      <c r="F101" s="17">
        <f t="shared" si="29"/>
        <v>6403978.5199999996</v>
      </c>
      <c r="G101" s="17">
        <f t="shared" si="29"/>
        <v>6403978.5199999996</v>
      </c>
      <c r="H101" s="17">
        <f t="shared" si="29"/>
        <v>6403978.5199999996</v>
      </c>
      <c r="I101" s="17">
        <f t="shared" si="29"/>
        <v>6403978.5199999996</v>
      </c>
      <c r="J101" s="17">
        <f t="shared" si="29"/>
        <v>6403978.5199999996</v>
      </c>
      <c r="K101" s="17">
        <f t="shared" si="29"/>
        <v>6403978.5199999996</v>
      </c>
      <c r="L101" s="29" t="s">
        <v>16</v>
      </c>
    </row>
    <row r="102" spans="1:12" ht="45" x14ac:dyDescent="0.25">
      <c r="A102" s="25"/>
      <c r="B102" s="14" t="s">
        <v>11</v>
      </c>
      <c r="C102" s="17">
        <f t="shared" si="26"/>
        <v>0</v>
      </c>
      <c r="D102" s="17">
        <v>0</v>
      </c>
      <c r="E102" s="17">
        <v>0</v>
      </c>
      <c r="F102" s="17">
        <v>0</v>
      </c>
      <c r="G102" s="17">
        <v>0</v>
      </c>
      <c r="H102" s="17">
        <v>0</v>
      </c>
      <c r="I102" s="17">
        <v>0</v>
      </c>
      <c r="J102" s="17">
        <v>0</v>
      </c>
      <c r="K102" s="17">
        <v>0</v>
      </c>
      <c r="L102" s="29"/>
    </row>
    <row r="103" spans="1:12" ht="45" x14ac:dyDescent="0.25">
      <c r="A103" s="25"/>
      <c r="B103" s="14" t="s">
        <v>10</v>
      </c>
      <c r="C103" s="17">
        <f t="shared" si="26"/>
        <v>0</v>
      </c>
      <c r="D103" s="17">
        <v>0</v>
      </c>
      <c r="E103" s="17">
        <v>0</v>
      </c>
      <c r="F103" s="17">
        <v>0</v>
      </c>
      <c r="G103" s="17">
        <v>0</v>
      </c>
      <c r="H103" s="17">
        <v>0</v>
      </c>
      <c r="I103" s="17">
        <v>0</v>
      </c>
      <c r="J103" s="17">
        <v>0</v>
      </c>
      <c r="K103" s="17">
        <v>0</v>
      </c>
      <c r="L103" s="29"/>
    </row>
    <row r="104" spans="1:12" ht="30" x14ac:dyDescent="0.25">
      <c r="A104" s="25"/>
      <c r="B104" s="14" t="s">
        <v>9</v>
      </c>
      <c r="C104" s="17">
        <f t="shared" si="26"/>
        <v>52683578.659999996</v>
      </c>
      <c r="D104" s="17">
        <f t="shared" ref="D104:K104" si="30">D99</f>
        <v>7825850.46</v>
      </c>
      <c r="E104" s="17">
        <f t="shared" si="30"/>
        <v>6433857.0800000001</v>
      </c>
      <c r="F104" s="17">
        <f t="shared" si="30"/>
        <v>6403978.5199999996</v>
      </c>
      <c r="G104" s="17">
        <f t="shared" si="30"/>
        <v>6403978.5199999996</v>
      </c>
      <c r="H104" s="17">
        <f t="shared" si="30"/>
        <v>6403978.5199999996</v>
      </c>
      <c r="I104" s="17">
        <f t="shared" si="30"/>
        <v>6403978.5199999996</v>
      </c>
      <c r="J104" s="17">
        <f t="shared" si="30"/>
        <v>6403978.5199999996</v>
      </c>
      <c r="K104" s="17">
        <f t="shared" si="30"/>
        <v>6403978.5199999996</v>
      </c>
      <c r="L104" s="29"/>
    </row>
    <row r="105" spans="1:12" ht="21" customHeight="1" x14ac:dyDescent="0.25">
      <c r="A105" s="25"/>
      <c r="B105" s="14" t="s">
        <v>8</v>
      </c>
      <c r="C105" s="17">
        <f t="shared" si="26"/>
        <v>0</v>
      </c>
      <c r="D105" s="17">
        <v>0</v>
      </c>
      <c r="E105" s="17">
        <v>0</v>
      </c>
      <c r="F105" s="17">
        <v>0</v>
      </c>
      <c r="G105" s="17">
        <v>0</v>
      </c>
      <c r="H105" s="17">
        <v>0</v>
      </c>
      <c r="I105" s="17">
        <v>0</v>
      </c>
      <c r="J105" s="17">
        <v>0</v>
      </c>
      <c r="K105" s="17">
        <v>0</v>
      </c>
      <c r="L105" s="29"/>
    </row>
    <row r="106" spans="1:12" x14ac:dyDescent="0.25">
      <c r="A106" s="25" t="s">
        <v>15</v>
      </c>
      <c r="B106" s="14" t="s">
        <v>12</v>
      </c>
      <c r="C106" s="17">
        <f t="shared" si="26"/>
        <v>340087815.59000003</v>
      </c>
      <c r="D106" s="17">
        <f t="shared" ref="D106:K106" si="31">D109</f>
        <v>56413270.970000006</v>
      </c>
      <c r="E106" s="17">
        <f t="shared" si="31"/>
        <v>55814503.340000004</v>
      </c>
      <c r="F106" s="17">
        <f t="shared" si="31"/>
        <v>55699124.780000001</v>
      </c>
      <c r="G106" s="17">
        <f t="shared" si="31"/>
        <v>34432183.299999997</v>
      </c>
      <c r="H106" s="17">
        <f t="shared" si="31"/>
        <v>34432183.299999997</v>
      </c>
      <c r="I106" s="17">
        <f t="shared" si="31"/>
        <v>34432183.299999997</v>
      </c>
      <c r="J106" s="17">
        <f t="shared" si="31"/>
        <v>34432183.299999997</v>
      </c>
      <c r="K106" s="17">
        <f t="shared" si="31"/>
        <v>34432183.299999997</v>
      </c>
      <c r="L106" s="29"/>
    </row>
    <row r="107" spans="1:12" ht="45" x14ac:dyDescent="0.25">
      <c r="A107" s="25"/>
      <c r="B107" s="14" t="s">
        <v>11</v>
      </c>
      <c r="C107" s="17">
        <f t="shared" si="26"/>
        <v>0</v>
      </c>
      <c r="D107" s="17">
        <v>0</v>
      </c>
      <c r="E107" s="17">
        <v>0</v>
      </c>
      <c r="F107" s="17">
        <v>0</v>
      </c>
      <c r="G107" s="17">
        <v>0</v>
      </c>
      <c r="H107" s="17">
        <v>0</v>
      </c>
      <c r="I107" s="17">
        <v>0</v>
      </c>
      <c r="J107" s="17">
        <v>0</v>
      </c>
      <c r="K107" s="17">
        <v>0</v>
      </c>
      <c r="L107" s="29"/>
    </row>
    <row r="108" spans="1:12" ht="45" x14ac:dyDescent="0.25">
      <c r="A108" s="25"/>
      <c r="B108" s="14" t="s">
        <v>10</v>
      </c>
      <c r="C108" s="17">
        <f t="shared" si="26"/>
        <v>0</v>
      </c>
      <c r="D108" s="17">
        <v>0</v>
      </c>
      <c r="E108" s="17">
        <v>0</v>
      </c>
      <c r="F108" s="17">
        <v>0</v>
      </c>
      <c r="G108" s="17">
        <v>0</v>
      </c>
      <c r="H108" s="17">
        <v>0</v>
      </c>
      <c r="I108" s="17">
        <v>0</v>
      </c>
      <c r="J108" s="17">
        <v>0</v>
      </c>
      <c r="K108" s="17">
        <v>0</v>
      </c>
      <c r="L108" s="29"/>
    </row>
    <row r="109" spans="1:12" ht="30" x14ac:dyDescent="0.25">
      <c r="A109" s="25"/>
      <c r="B109" s="14" t="s">
        <v>9</v>
      </c>
      <c r="C109" s="17">
        <f t="shared" si="26"/>
        <v>340087815.59000003</v>
      </c>
      <c r="D109" s="17">
        <f t="shared" ref="D109:K109" si="32">D104+D92+D45</f>
        <v>56413270.970000006</v>
      </c>
      <c r="E109" s="17">
        <f t="shared" si="32"/>
        <v>55814503.340000004</v>
      </c>
      <c r="F109" s="17">
        <f t="shared" si="32"/>
        <v>55699124.780000001</v>
      </c>
      <c r="G109" s="17">
        <f t="shared" si="32"/>
        <v>34432183.299999997</v>
      </c>
      <c r="H109" s="17">
        <f t="shared" si="32"/>
        <v>34432183.299999997</v>
      </c>
      <c r="I109" s="17">
        <f t="shared" si="32"/>
        <v>34432183.299999997</v>
      </c>
      <c r="J109" s="17">
        <f t="shared" si="32"/>
        <v>34432183.299999997</v>
      </c>
      <c r="K109" s="17">
        <f t="shared" si="32"/>
        <v>34432183.299999997</v>
      </c>
      <c r="L109" s="29"/>
    </row>
    <row r="110" spans="1:12" ht="16.5" customHeight="1" x14ac:dyDescent="0.25">
      <c r="A110" s="25"/>
      <c r="B110" s="14" t="s">
        <v>8</v>
      </c>
      <c r="C110" s="17">
        <f t="shared" si="26"/>
        <v>0</v>
      </c>
      <c r="D110" s="17">
        <v>0</v>
      </c>
      <c r="E110" s="17">
        <v>0</v>
      </c>
      <c r="F110" s="17">
        <v>0</v>
      </c>
      <c r="G110" s="17">
        <v>0</v>
      </c>
      <c r="H110" s="17">
        <v>0</v>
      </c>
      <c r="I110" s="17">
        <v>0</v>
      </c>
      <c r="J110" s="17">
        <v>0</v>
      </c>
      <c r="K110" s="17">
        <v>0</v>
      </c>
      <c r="L110" s="29"/>
    </row>
    <row r="111" spans="1:12" x14ac:dyDescent="0.25">
      <c r="A111" s="25" t="s">
        <v>14</v>
      </c>
      <c r="B111" s="14" t="s">
        <v>12</v>
      </c>
      <c r="C111" s="17">
        <f t="shared" si="26"/>
        <v>340087815.59000003</v>
      </c>
      <c r="D111" s="17">
        <f t="shared" ref="D111:K111" si="33">D114</f>
        <v>56413270.970000006</v>
      </c>
      <c r="E111" s="17">
        <f t="shared" si="33"/>
        <v>55814503.340000004</v>
      </c>
      <c r="F111" s="17">
        <f t="shared" si="33"/>
        <v>55699124.780000001</v>
      </c>
      <c r="G111" s="17">
        <f t="shared" si="33"/>
        <v>34432183.299999997</v>
      </c>
      <c r="H111" s="17">
        <f t="shared" si="33"/>
        <v>34432183.299999997</v>
      </c>
      <c r="I111" s="17">
        <f t="shared" si="33"/>
        <v>34432183.299999997</v>
      </c>
      <c r="J111" s="17">
        <f t="shared" si="33"/>
        <v>34432183.299999997</v>
      </c>
      <c r="K111" s="17">
        <f t="shared" si="33"/>
        <v>34432183.299999997</v>
      </c>
      <c r="L111" s="29" t="s">
        <v>16</v>
      </c>
    </row>
    <row r="112" spans="1:12" ht="45" x14ac:dyDescent="0.25">
      <c r="A112" s="25"/>
      <c r="B112" s="14" t="s">
        <v>11</v>
      </c>
      <c r="C112" s="17">
        <f t="shared" si="26"/>
        <v>0</v>
      </c>
      <c r="D112" s="17">
        <v>0</v>
      </c>
      <c r="E112" s="17">
        <v>0</v>
      </c>
      <c r="F112" s="17">
        <v>0</v>
      </c>
      <c r="G112" s="17">
        <v>0</v>
      </c>
      <c r="H112" s="17">
        <v>0</v>
      </c>
      <c r="I112" s="17">
        <v>0</v>
      </c>
      <c r="J112" s="17">
        <v>0</v>
      </c>
      <c r="K112" s="17">
        <v>0</v>
      </c>
      <c r="L112" s="29"/>
    </row>
    <row r="113" spans="1:12" ht="45" x14ac:dyDescent="0.25">
      <c r="A113" s="25"/>
      <c r="B113" s="14" t="s">
        <v>10</v>
      </c>
      <c r="C113" s="17">
        <f t="shared" si="26"/>
        <v>0</v>
      </c>
      <c r="D113" s="17">
        <v>0</v>
      </c>
      <c r="E113" s="17">
        <v>0</v>
      </c>
      <c r="F113" s="17">
        <v>0</v>
      </c>
      <c r="G113" s="17">
        <v>0</v>
      </c>
      <c r="H113" s="17">
        <v>0</v>
      </c>
      <c r="I113" s="17">
        <v>0</v>
      </c>
      <c r="J113" s="17">
        <v>0</v>
      </c>
      <c r="K113" s="17">
        <v>0</v>
      </c>
      <c r="L113" s="29"/>
    </row>
    <row r="114" spans="1:12" ht="29.25" customHeight="1" x14ac:dyDescent="0.25">
      <c r="A114" s="25"/>
      <c r="B114" s="14" t="s">
        <v>9</v>
      </c>
      <c r="C114" s="17">
        <f t="shared" si="26"/>
        <v>340087815.59000003</v>
      </c>
      <c r="D114" s="17">
        <f t="shared" ref="D114:K114" si="34">D109</f>
        <v>56413270.970000006</v>
      </c>
      <c r="E114" s="17">
        <f t="shared" si="34"/>
        <v>55814503.340000004</v>
      </c>
      <c r="F114" s="17">
        <f t="shared" si="34"/>
        <v>55699124.780000001</v>
      </c>
      <c r="G114" s="17">
        <f t="shared" si="34"/>
        <v>34432183.299999997</v>
      </c>
      <c r="H114" s="17">
        <f t="shared" si="34"/>
        <v>34432183.299999997</v>
      </c>
      <c r="I114" s="17">
        <f t="shared" si="34"/>
        <v>34432183.299999997</v>
      </c>
      <c r="J114" s="17">
        <f t="shared" si="34"/>
        <v>34432183.299999997</v>
      </c>
      <c r="K114" s="17">
        <f t="shared" si="34"/>
        <v>34432183.299999997</v>
      </c>
      <c r="L114" s="29"/>
    </row>
    <row r="115" spans="1:12" ht="19.5" customHeight="1" x14ac:dyDescent="0.25">
      <c r="A115" s="25"/>
      <c r="B115" s="14" t="s">
        <v>8</v>
      </c>
      <c r="C115" s="17">
        <f t="shared" si="26"/>
        <v>0</v>
      </c>
      <c r="D115" s="17">
        <v>0</v>
      </c>
      <c r="E115" s="17">
        <v>0</v>
      </c>
      <c r="F115" s="17">
        <v>0</v>
      </c>
      <c r="G115" s="17">
        <v>0</v>
      </c>
      <c r="H115" s="17">
        <v>0</v>
      </c>
      <c r="I115" s="17">
        <v>0</v>
      </c>
      <c r="J115" s="17">
        <v>0</v>
      </c>
      <c r="K115" s="17">
        <v>0</v>
      </c>
      <c r="L115" s="29"/>
    </row>
    <row r="120" spans="1:12" x14ac:dyDescent="0.25">
      <c r="D120" s="10"/>
      <c r="E120" s="10"/>
      <c r="F120" s="9"/>
    </row>
  </sheetData>
  <mergeCells count="68">
    <mergeCell ref="A93:L93"/>
    <mergeCell ref="A111:A115"/>
    <mergeCell ref="L111:L115"/>
    <mergeCell ref="A95:L95"/>
    <mergeCell ref="A96:A100"/>
    <mergeCell ref="L96:L100"/>
    <mergeCell ref="A101:A105"/>
    <mergeCell ref="L101:L110"/>
    <mergeCell ref="A106:A110"/>
    <mergeCell ref="A94:L94"/>
    <mergeCell ref="L81:L85"/>
    <mergeCell ref="A86:L86"/>
    <mergeCell ref="A87:A91"/>
    <mergeCell ref="A76:A80"/>
    <mergeCell ref="L76:L80"/>
    <mergeCell ref="K81:K85"/>
    <mergeCell ref="A81:A85"/>
    <mergeCell ref="C81:C85"/>
    <mergeCell ref="D81:D85"/>
    <mergeCell ref="E81:E85"/>
    <mergeCell ref="F81:F85"/>
    <mergeCell ref="G81:G85"/>
    <mergeCell ref="H81:H85"/>
    <mergeCell ref="I81:I85"/>
    <mergeCell ref="J81:J85"/>
    <mergeCell ref="L87:L91"/>
    <mergeCell ref="A49:A53"/>
    <mergeCell ref="L49:L53"/>
    <mergeCell ref="A54:A58"/>
    <mergeCell ref="L54:L58"/>
    <mergeCell ref="A59:K59"/>
    <mergeCell ref="L60:L64"/>
    <mergeCell ref="A65:A69"/>
    <mergeCell ref="L65:L69"/>
    <mergeCell ref="A70:A74"/>
    <mergeCell ref="L70:L74"/>
    <mergeCell ref="A17:L17"/>
    <mergeCell ref="A75:L75"/>
    <mergeCell ref="A48:L48"/>
    <mergeCell ref="A23:A27"/>
    <mergeCell ref="L23:L27"/>
    <mergeCell ref="A28:A32"/>
    <mergeCell ref="L28:L32"/>
    <mergeCell ref="A33:L33"/>
    <mergeCell ref="A34:A38"/>
    <mergeCell ref="L34:L38"/>
    <mergeCell ref="A39:L39"/>
    <mergeCell ref="A40:A44"/>
    <mergeCell ref="L40:L44"/>
    <mergeCell ref="A46:L46"/>
    <mergeCell ref="A47:L47"/>
    <mergeCell ref="A60:A64"/>
    <mergeCell ref="I2:L2"/>
    <mergeCell ref="I1:L1"/>
    <mergeCell ref="I4:L4"/>
    <mergeCell ref="I3:L3"/>
    <mergeCell ref="A18:A22"/>
    <mergeCell ref="L18:L22"/>
    <mergeCell ref="A7:L7"/>
    <mergeCell ref="A8:A9"/>
    <mergeCell ref="B8:B9"/>
    <mergeCell ref="C8:C9"/>
    <mergeCell ref="D8:K8"/>
    <mergeCell ref="L8:L9"/>
    <mergeCell ref="A10:L10"/>
    <mergeCell ref="A11:L14"/>
    <mergeCell ref="A15:L15"/>
    <mergeCell ref="A16:L16"/>
  </mergeCells>
  <pageMargins left="0.70866141732283472" right="0.70866141732283472" top="1.1023622047244095" bottom="0.19685039370078741" header="0.31496062992125984" footer="0"/>
  <pageSetup paperSize="8" scale="84" firstPageNumber="10" fitToHeight="0" orientation="landscape" useFirstPageNumber="1" r:id="rId1"/>
  <headerFooter>
    <oddHeader xml:space="preserve">&amp;C&amp;"Times New Roman,обычный"&amp;12&amp;P&amp;10
</oddHeader>
  </headerFooter>
  <rowBreaks count="3" manualBreakCount="3">
    <brk id="32" max="11" man="1"/>
    <brk id="58" max="11" man="1"/>
    <brk id="85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4</vt:lpstr>
      <vt:lpstr>'таблица 4'!Область_печати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shtayman_oy</dc:creator>
  <cp:lastModifiedBy>Гордеев Сергей Викторович</cp:lastModifiedBy>
  <cp:lastPrinted>2023-02-16T12:59:22Z</cp:lastPrinted>
  <dcterms:created xsi:type="dcterms:W3CDTF">2017-02-10T05:22:01Z</dcterms:created>
  <dcterms:modified xsi:type="dcterms:W3CDTF">2023-03-10T06:29:38Z</dcterms:modified>
</cp:coreProperties>
</file>