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28335" windowHeight="10440"/>
  </bookViews>
  <sheets>
    <sheet name="Приложение 1" sheetId="1" r:id="rId1"/>
    <sheet name="Приложение 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8" i="2" l="1"/>
  <c r="J28" i="2"/>
  <c r="I28" i="2"/>
  <c r="H28" i="2"/>
  <c r="G28" i="2"/>
  <c r="K27" i="2"/>
  <c r="J27" i="2"/>
  <c r="I27" i="2"/>
  <c r="H27" i="2"/>
  <c r="H25" i="2" s="1"/>
  <c r="G27" i="2"/>
  <c r="K26" i="2"/>
  <c r="J26" i="2"/>
  <c r="J25" i="2" s="1"/>
  <c r="I26" i="2"/>
  <c r="I25" i="2" s="1"/>
  <c r="H26" i="2"/>
  <c r="G26" i="2"/>
  <c r="K25" i="2"/>
  <c r="G25" i="2"/>
  <c r="F22" i="2"/>
  <c r="E22" i="2"/>
  <c r="D22" i="2"/>
  <c r="C20" i="2"/>
  <c r="F19" i="2"/>
  <c r="F29" i="2" s="1"/>
  <c r="F28" i="2" s="1"/>
  <c r="E19" i="2"/>
  <c r="E29" i="2" s="1"/>
  <c r="E28" i="2" s="1"/>
  <c r="D19" i="2"/>
  <c r="D26" i="2" s="1"/>
  <c r="C19" i="2"/>
  <c r="C17" i="2"/>
  <c r="C16" i="2" s="1"/>
  <c r="K16" i="2"/>
  <c r="J16" i="2"/>
  <c r="I16" i="2"/>
  <c r="H16" i="2"/>
  <c r="G16" i="2"/>
  <c r="F16" i="2"/>
  <c r="E16" i="2"/>
  <c r="E26" i="2" s="1"/>
  <c r="E25" i="2" s="1"/>
  <c r="D16" i="2"/>
  <c r="C14" i="2"/>
  <c r="C13" i="2" s="1"/>
  <c r="K13" i="2"/>
  <c r="J13" i="2"/>
  <c r="I13" i="2"/>
  <c r="H13" i="2"/>
  <c r="G13" i="2"/>
  <c r="F13" i="2"/>
  <c r="F26" i="2" s="1"/>
  <c r="F25" i="2" s="1"/>
  <c r="E13" i="2"/>
  <c r="D13" i="2"/>
  <c r="D29" i="2" s="1"/>
  <c r="C11" i="2"/>
  <c r="C10" i="2" s="1"/>
  <c r="K10" i="2"/>
  <c r="J10" i="2"/>
  <c r="I10" i="2"/>
  <c r="H10" i="2"/>
  <c r="G10" i="2"/>
  <c r="F10" i="2"/>
  <c r="E10" i="2"/>
  <c r="D10" i="2"/>
  <c r="E9" i="1"/>
  <c r="F9" i="1" s="1"/>
  <c r="G9" i="1" s="1"/>
  <c r="H9" i="1" s="1"/>
  <c r="I9" i="1" s="1"/>
  <c r="J9" i="1" s="1"/>
  <c r="K9" i="1" s="1"/>
  <c r="D9" i="1"/>
  <c r="D8" i="1"/>
  <c r="E8" i="1" s="1"/>
  <c r="F8" i="1" s="1"/>
  <c r="G8" i="1" s="1"/>
  <c r="H8" i="1" s="1"/>
  <c r="I8" i="1" s="1"/>
  <c r="J8" i="1" s="1"/>
  <c r="K8" i="1" s="1"/>
  <c r="L8" i="1" s="1"/>
  <c r="D25" i="2" l="1"/>
  <c r="C26" i="2"/>
  <c r="C25" i="2" s="1"/>
  <c r="C29" i="2"/>
  <c r="C28" i="2" s="1"/>
  <c r="D28" i="2"/>
</calcChain>
</file>

<file path=xl/sharedStrings.xml><?xml version="1.0" encoding="utf-8"?>
<sst xmlns="http://schemas.openxmlformats.org/spreadsheetml/2006/main" count="63" uniqueCount="39">
  <si>
    <t>Номер целевого показателя</t>
  </si>
  <si>
    <t>Наименование целевого показателя</t>
  </si>
  <si>
    <t>Значение целевого показателя, в том числе</t>
  </si>
  <si>
    <t>Итоговое значение показателя</t>
  </si>
  <si>
    <t>Целевые показатели муниципальной программы</t>
  </si>
  <si>
    <t>Доля сельскохозяйственных производителей, которым предоставлены меры государственной поддержки, от общего количества заявителей предоставивших, пакет документов, соответствующих требованиям законодательства, %</t>
  </si>
  <si>
    <t>Производство пищевой рыбной продукции собственного производства не менее, тонн</t>
  </si>
  <si>
    <t>отчетные данные           за период реализации
с 01.01.2022
по 31.12.2022</t>
  </si>
  <si>
    <t>за счет безвозмездных поступлений из бюджетов других уровней</t>
  </si>
  <si>
    <t>за счет межбюджетных трансфертов из окружного бюджета</t>
  </si>
  <si>
    <t>Объем финансирования администратора - департамента имущественных и земельных отношений</t>
  </si>
  <si>
    <t>Общий объем финансирования программы - всего, в том числе:</t>
  </si>
  <si>
    <t>Мероприятие  1.1. Предоставление субсидий на содержание маточного поголовья животных (личные подсобные хозяйства)</t>
  </si>
  <si>
    <t>Основное мероприятие 1. Государственная поддержка развития животноводства, в том числе: (целевой показатель № 1)</t>
  </si>
  <si>
    <t>Объем финансирования (всего, руб.)</t>
  </si>
  <si>
    <t>Источники финансирования</t>
  </si>
  <si>
    <t>Наименование</t>
  </si>
  <si>
    <t>Програмные мероприятия, объем финансирования муниципальной программы</t>
  </si>
  <si>
    <t>Цель программы: устойчивое развитие агропромышленного комплекса, повышение конкурентоспособности продукции местных сельскохозяйственных товаропроизводителей</t>
  </si>
  <si>
    <t>Основное мероприятие 4. Государственная поддержка развития системы заготовки и переработки дикоросов (целевой показатель № 1)</t>
  </si>
  <si>
    <t>Таблица 1</t>
  </si>
  <si>
    <t>Задача 1. Увеличение объемов производства и переработки основных видов сельскохозяйственной продукции, реализация государственной научно-технической политики в интересах развития сельского хозяйства, а также обеспечение воспроизводства и увеличение рыбных ресурсов и создание благоприятных условий для развития заготовки, и переработки дикоросов, путём оказания государственной поддержки сельскохозяйственного производства</t>
  </si>
  <si>
    <t>Таблица 2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</si>
  <si>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</si>
  <si>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</si>
  <si>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</si>
  <si>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</si>
  <si>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</si>
  <si>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</si>
  <si>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</si>
  <si>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</si>
  <si>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 xml:space="preserve">2024 год </t>
  </si>
  <si>
    <t xml:space="preserve">2030 год </t>
  </si>
  <si>
    <t>всего, в том числе:</t>
  </si>
  <si>
    <t>Основное мероприятие 2. Государственная поддержка развития рыбохозяйственного комплекса (целевые показатели № 1-2)</t>
  </si>
  <si>
    <t>Основное мероприятие 3. Государственная поддержка развития малых форм хозяйствования, предоставление субсидий на развитие материально-технической базы (за исключением личных подсобных хозяйств) (целевые показатели № 1-2)</t>
  </si>
  <si>
    <t>В том числе по годам</t>
  </si>
  <si>
    <t xml:space="preserve">Приложение 2 
к постановлению                                                                                              Администрации города                                                                   от ________________ № _________ 
</t>
  </si>
  <si>
    <t xml:space="preserve">Приложение 1 
к постановлению                                                                                              Администрации города                                                                       от ________________ № ________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</si>
</sst>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₽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1" fillId="0" borderId="7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"/>
  <sheetViews>
    <sheetView tabSelected="1" view="pageLayout" zoomScale="90" zoomScaleNormal="100" zoomScalePageLayoutView="90" workbookViewId="0">
      <selection activeCell="H1" sqref="H1:L1"/>
    </sheetView>
  </sheetViews>
  <sheetFormatPr defaultRowHeight="15.75" x14ac:dyDescent="0.25"/>
  <cols>
    <col min="1" max="1" width="13.5703125" style="1" customWidth="1"/>
    <col min="2" max="2" width="53.5703125" style="1" customWidth="1"/>
    <col min="3" max="3" width="14.28515625" style="4" customWidth="1"/>
    <col min="4" max="11" width="7.28515625" style="1" bestFit="1" customWidth="1"/>
    <col min="12" max="12" width="14.42578125" style="1" customWidth="1"/>
    <col min="13" max="16384" width="9.140625" style="1"/>
  </cols>
  <sheetData>
    <row r="1" spans="1:12" ht="87.75" customHeight="1" x14ac:dyDescent="0.25">
      <c r="A1" s="19"/>
      <c r="B1" s="19"/>
      <c r="C1" s="19"/>
      <c r="D1" s="19"/>
      <c r="E1" s="19"/>
      <c r="F1" s="19"/>
      <c r="G1" s="19"/>
      <c r="H1" s="23" t="s">
        <v>38</v>
      </c>
      <c r="I1" s="23"/>
      <c r="J1" s="23"/>
      <c r="K1" s="23"/>
      <c r="L1" s="23"/>
    </row>
    <row r="2" spans="1:12" s="4" customFormat="1" ht="33" customHeight="1" x14ac:dyDescent="0.3">
      <c r="A2" s="19"/>
      <c r="B2" s="19"/>
      <c r="C2" s="19"/>
      <c r="D2" s="19"/>
      <c r="E2" s="19"/>
      <c r="F2" s="19"/>
      <c r="G2" s="19"/>
      <c r="H2" s="20"/>
      <c r="I2" s="20"/>
      <c r="J2" s="20"/>
      <c r="K2" s="20"/>
      <c r="L2" s="21" t="s">
        <v>20</v>
      </c>
    </row>
    <row r="3" spans="1:12" s="16" customFormat="1" ht="15" customHeight="1" x14ac:dyDescent="0.25">
      <c r="A3" s="19"/>
      <c r="B3" s="19"/>
      <c r="C3" s="19"/>
      <c r="D3" s="19"/>
      <c r="E3" s="19"/>
      <c r="F3" s="19"/>
      <c r="G3" s="19"/>
      <c r="H3" s="20"/>
      <c r="I3" s="20"/>
      <c r="J3" s="20"/>
      <c r="K3" s="20"/>
      <c r="L3" s="22"/>
    </row>
    <row r="4" spans="1:12" ht="21" customHeight="1" x14ac:dyDescent="0.25">
      <c r="A4" s="24" t="s">
        <v>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6" spans="1:12" ht="20.25" customHeight="1" x14ac:dyDescent="0.25">
      <c r="A6" s="25" t="s">
        <v>0</v>
      </c>
      <c r="B6" s="25" t="s">
        <v>1</v>
      </c>
      <c r="C6" s="26" t="s">
        <v>2</v>
      </c>
      <c r="D6" s="27"/>
      <c r="E6" s="27"/>
      <c r="F6" s="27"/>
      <c r="G6" s="27"/>
      <c r="H6" s="27"/>
      <c r="I6" s="27"/>
      <c r="J6" s="27"/>
      <c r="K6" s="28"/>
      <c r="L6" s="25" t="s">
        <v>3</v>
      </c>
    </row>
    <row r="7" spans="1:12" ht="100.5" customHeight="1" x14ac:dyDescent="0.25">
      <c r="A7" s="25"/>
      <c r="B7" s="25"/>
      <c r="C7" s="8" t="s">
        <v>7</v>
      </c>
      <c r="D7" s="5" t="s">
        <v>23</v>
      </c>
      <c r="E7" s="5" t="s">
        <v>24</v>
      </c>
      <c r="F7" s="5" t="s">
        <v>25</v>
      </c>
      <c r="G7" s="5" t="s">
        <v>26</v>
      </c>
      <c r="H7" s="5" t="s">
        <v>27</v>
      </c>
      <c r="I7" s="5" t="s">
        <v>28</v>
      </c>
      <c r="J7" s="5" t="s">
        <v>29</v>
      </c>
      <c r="K7" s="5" t="s">
        <v>30</v>
      </c>
      <c r="L7" s="25"/>
    </row>
    <row r="8" spans="1:12" ht="55.5" customHeight="1" x14ac:dyDescent="0.25">
      <c r="A8" s="5">
        <v>1</v>
      </c>
      <c r="B8" s="6" t="s">
        <v>5</v>
      </c>
      <c r="C8" s="7">
        <v>1</v>
      </c>
      <c r="D8" s="7">
        <f>C8</f>
        <v>1</v>
      </c>
      <c r="E8" s="7">
        <f t="shared" ref="E8:K8" si="0">D8</f>
        <v>1</v>
      </c>
      <c r="F8" s="7">
        <f t="shared" si="0"/>
        <v>1</v>
      </c>
      <c r="G8" s="7">
        <f t="shared" si="0"/>
        <v>1</v>
      </c>
      <c r="H8" s="7">
        <f t="shared" si="0"/>
        <v>1</v>
      </c>
      <c r="I8" s="7">
        <f t="shared" si="0"/>
        <v>1</v>
      </c>
      <c r="J8" s="7">
        <f t="shared" si="0"/>
        <v>1</v>
      </c>
      <c r="K8" s="7">
        <f t="shared" si="0"/>
        <v>1</v>
      </c>
      <c r="L8" s="7">
        <f>K8</f>
        <v>1</v>
      </c>
    </row>
    <row r="9" spans="1:12" ht="30.75" customHeight="1" x14ac:dyDescent="0.25">
      <c r="A9" s="5">
        <v>2</v>
      </c>
      <c r="B9" s="6" t="s">
        <v>6</v>
      </c>
      <c r="C9" s="9">
        <v>629.66999999999996</v>
      </c>
      <c r="D9" s="10">
        <f>C9+(C9/100)</f>
        <v>635.96669999999995</v>
      </c>
      <c r="E9" s="10">
        <f>D9+(D9/100)</f>
        <v>642.32636699999989</v>
      </c>
      <c r="F9" s="10">
        <f t="shared" ref="F9:K9" si="1">E9+(E9/100)</f>
        <v>648.74963066999987</v>
      </c>
      <c r="G9" s="10">
        <f t="shared" si="1"/>
        <v>655.23712697669987</v>
      </c>
      <c r="H9" s="10">
        <f t="shared" si="1"/>
        <v>661.78949824646691</v>
      </c>
      <c r="I9" s="10">
        <f t="shared" si="1"/>
        <v>668.4073932289316</v>
      </c>
      <c r="J9" s="10">
        <f t="shared" si="1"/>
        <v>675.09146716122086</v>
      </c>
      <c r="K9" s="10">
        <f t="shared" si="1"/>
        <v>681.8423818328331</v>
      </c>
      <c r="L9" s="10">
        <v>681.84</v>
      </c>
    </row>
    <row r="10" spans="1:12" x14ac:dyDescent="0.25">
      <c r="A10" s="2"/>
    </row>
    <row r="11" spans="1:12" x14ac:dyDescent="0.25">
      <c r="A11" s="3"/>
    </row>
  </sheetData>
  <mergeCells count="6">
    <mergeCell ref="H1:L1"/>
    <mergeCell ref="A4:L4"/>
    <mergeCell ref="A6:A7"/>
    <mergeCell ref="L6:L7"/>
    <mergeCell ref="B6:B7"/>
    <mergeCell ref="C6:K6"/>
  </mergeCells>
  <pageMargins left="0.78740157480314965" right="0.39370078740157483" top="1.1811023622047245" bottom="0.78740157480314965" header="0.31496062992125984" footer="0.31496062992125984"/>
  <pageSetup paperSize="9" scale="86" firstPageNumber="3" orientation="landscape" useFirstPageNumber="1" verticalDpi="0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zoomScale="70" zoomScaleNormal="100" zoomScaleSheetLayoutView="90" zoomScalePageLayoutView="70" workbookViewId="0"/>
  </sheetViews>
  <sheetFormatPr defaultRowHeight="15.75" x14ac:dyDescent="0.25"/>
  <cols>
    <col min="1" max="1" width="52" style="4" customWidth="1"/>
    <col min="2" max="2" width="37.5703125" style="4" customWidth="1"/>
    <col min="3" max="3" width="21.7109375" style="4" customWidth="1"/>
    <col min="4" max="4" width="17.140625" style="4" customWidth="1"/>
    <col min="5" max="5" width="16.42578125" style="4" customWidth="1"/>
    <col min="6" max="6" width="16" style="4" customWidth="1"/>
    <col min="7" max="7" width="16.7109375" style="4" customWidth="1"/>
    <col min="8" max="8" width="15.5703125" style="4" customWidth="1"/>
    <col min="9" max="9" width="16.140625" style="4" customWidth="1"/>
    <col min="10" max="10" width="14" style="4" customWidth="1"/>
    <col min="11" max="11" width="14.85546875" style="4" customWidth="1"/>
    <col min="12" max="12" width="0.140625" style="4" customWidth="1"/>
    <col min="13" max="16384" width="9.140625" style="4"/>
  </cols>
  <sheetData>
    <row r="1" spans="1:12" ht="87" customHeight="1" x14ac:dyDescent="0.25">
      <c r="D1" s="18"/>
      <c r="H1" s="15"/>
      <c r="I1" s="37" t="s">
        <v>37</v>
      </c>
      <c r="J1" s="37"/>
      <c r="K1" s="37"/>
      <c r="L1" s="37"/>
    </row>
    <row r="3" spans="1:12" ht="20.25" x14ac:dyDescent="0.25">
      <c r="K3" s="17" t="s">
        <v>22</v>
      </c>
    </row>
    <row r="4" spans="1:12" ht="27.75" customHeight="1" x14ac:dyDescent="0.25">
      <c r="A4" s="33" t="s">
        <v>17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6" spans="1:12" ht="18" customHeight="1" x14ac:dyDescent="0.25">
      <c r="A6" s="25" t="s">
        <v>16</v>
      </c>
      <c r="B6" s="25" t="s">
        <v>15</v>
      </c>
      <c r="C6" s="25" t="s">
        <v>14</v>
      </c>
      <c r="D6" s="34" t="s">
        <v>36</v>
      </c>
      <c r="E6" s="35"/>
      <c r="F6" s="35"/>
      <c r="G6" s="35"/>
      <c r="H6" s="35"/>
      <c r="I6" s="35"/>
      <c r="J6" s="35"/>
      <c r="K6" s="36"/>
    </row>
    <row r="7" spans="1:12" ht="30.75" customHeight="1" x14ac:dyDescent="0.25">
      <c r="A7" s="25"/>
      <c r="B7" s="25"/>
      <c r="C7" s="25"/>
      <c r="D7" s="11" t="s">
        <v>23</v>
      </c>
      <c r="E7" s="11" t="s">
        <v>31</v>
      </c>
      <c r="F7" s="11" t="s">
        <v>25</v>
      </c>
      <c r="G7" s="11" t="s">
        <v>26</v>
      </c>
      <c r="H7" s="11" t="s">
        <v>27</v>
      </c>
      <c r="I7" s="11" t="s">
        <v>28</v>
      </c>
      <c r="J7" s="11" t="s">
        <v>29</v>
      </c>
      <c r="K7" s="11" t="s">
        <v>32</v>
      </c>
    </row>
    <row r="8" spans="1:12" ht="15" customHeight="1" x14ac:dyDescent="0.25">
      <c r="A8" s="32" t="s">
        <v>18</v>
      </c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2" ht="29.25" customHeight="1" x14ac:dyDescent="0.25">
      <c r="A9" s="32" t="s">
        <v>21</v>
      </c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2" ht="15.75" customHeight="1" x14ac:dyDescent="0.25">
      <c r="A10" s="29" t="s">
        <v>13</v>
      </c>
      <c r="B10" s="13" t="s">
        <v>33</v>
      </c>
      <c r="C10" s="12">
        <f>C11+C12</f>
        <v>59105</v>
      </c>
      <c r="D10" s="14">
        <f t="shared" ref="D10:K10" si="0">D11+D12</f>
        <v>7800</v>
      </c>
      <c r="E10" s="14">
        <f t="shared" si="0"/>
        <v>8100</v>
      </c>
      <c r="F10" s="14">
        <f t="shared" si="0"/>
        <v>8200</v>
      </c>
      <c r="G10" s="14">
        <f>G11+G12</f>
        <v>7001</v>
      </c>
      <c r="H10" s="14">
        <f t="shared" si="0"/>
        <v>7001</v>
      </c>
      <c r="I10" s="14">
        <f t="shared" si="0"/>
        <v>7001</v>
      </c>
      <c r="J10" s="14">
        <f t="shared" si="0"/>
        <v>7001</v>
      </c>
      <c r="K10" s="14">
        <f t="shared" si="0"/>
        <v>7001</v>
      </c>
    </row>
    <row r="11" spans="1:12" ht="41.25" customHeight="1" x14ac:dyDescent="0.25">
      <c r="A11" s="30"/>
      <c r="B11" s="13" t="s">
        <v>9</v>
      </c>
      <c r="C11" s="12">
        <f>SUM(D11:K11,0)</f>
        <v>59105</v>
      </c>
      <c r="D11" s="14">
        <v>7800</v>
      </c>
      <c r="E11" s="14">
        <v>8100</v>
      </c>
      <c r="F11" s="12">
        <v>8200</v>
      </c>
      <c r="G11" s="12">
        <v>7001</v>
      </c>
      <c r="H11" s="12">
        <v>7001</v>
      </c>
      <c r="I11" s="12">
        <v>7001</v>
      </c>
      <c r="J11" s="12">
        <v>7001</v>
      </c>
      <c r="K11" s="12">
        <v>7001</v>
      </c>
    </row>
    <row r="12" spans="1:12" ht="33" customHeight="1" x14ac:dyDescent="0.25">
      <c r="A12" s="31"/>
      <c r="B12" s="13" t="s">
        <v>8</v>
      </c>
      <c r="C12" s="12">
        <v>0</v>
      </c>
      <c r="D12" s="14">
        <v>0</v>
      </c>
      <c r="E12" s="14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</row>
    <row r="13" spans="1:12" ht="15.75" customHeight="1" x14ac:dyDescent="0.25">
      <c r="A13" s="29" t="s">
        <v>12</v>
      </c>
      <c r="B13" s="13" t="s">
        <v>33</v>
      </c>
      <c r="C13" s="12">
        <f>C14+C15</f>
        <v>59105</v>
      </c>
      <c r="D13" s="14">
        <f t="shared" ref="D13" si="1">D14+D15</f>
        <v>7800</v>
      </c>
      <c r="E13" s="14">
        <f t="shared" ref="E13" si="2">E14+E15</f>
        <v>8100</v>
      </c>
      <c r="F13" s="14">
        <f t="shared" ref="F13" si="3">F14+F15</f>
        <v>8200</v>
      </c>
      <c r="G13" s="14">
        <f t="shared" ref="G13" si="4">G14+G15</f>
        <v>7001</v>
      </c>
      <c r="H13" s="14">
        <f t="shared" ref="H13" si="5">H14+H15</f>
        <v>7001</v>
      </c>
      <c r="I13" s="14">
        <f t="shared" ref="I13" si="6">I14+I15</f>
        <v>7001</v>
      </c>
      <c r="J13" s="14">
        <f t="shared" ref="J13" si="7">J14+J15</f>
        <v>7001</v>
      </c>
      <c r="K13" s="14">
        <f t="shared" ref="K13" si="8">K14+K15</f>
        <v>7001</v>
      </c>
    </row>
    <row r="14" spans="1:12" ht="45" customHeight="1" x14ac:dyDescent="0.25">
      <c r="A14" s="30"/>
      <c r="B14" s="13" t="s">
        <v>9</v>
      </c>
      <c r="C14" s="12">
        <f>SUM(D14:K14,0)</f>
        <v>59105</v>
      </c>
      <c r="D14" s="14">
        <v>7800</v>
      </c>
      <c r="E14" s="14">
        <v>8100</v>
      </c>
      <c r="F14" s="12">
        <v>8200</v>
      </c>
      <c r="G14" s="12">
        <v>7001</v>
      </c>
      <c r="H14" s="12">
        <v>7001</v>
      </c>
      <c r="I14" s="12">
        <v>7001</v>
      </c>
      <c r="J14" s="12">
        <v>7001</v>
      </c>
      <c r="K14" s="12">
        <v>7001</v>
      </c>
    </row>
    <row r="15" spans="1:12" ht="36" customHeight="1" x14ac:dyDescent="0.25">
      <c r="A15" s="31"/>
      <c r="B15" s="13" t="s">
        <v>8</v>
      </c>
      <c r="C15" s="12">
        <v>0</v>
      </c>
      <c r="D15" s="14">
        <v>0</v>
      </c>
      <c r="E15" s="14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</row>
    <row r="16" spans="1:12" ht="15.75" customHeight="1" x14ac:dyDescent="0.25">
      <c r="A16" s="29" t="s">
        <v>34</v>
      </c>
      <c r="B16" s="13" t="s">
        <v>33</v>
      </c>
      <c r="C16" s="12">
        <f>C18+C17</f>
        <v>38445100</v>
      </c>
      <c r="D16" s="14">
        <f t="shared" ref="D16:K16" si="9">D17+D18</f>
        <v>12623500</v>
      </c>
      <c r="E16" s="14">
        <f t="shared" si="9"/>
        <v>13127400</v>
      </c>
      <c r="F16" s="14">
        <f t="shared" si="9"/>
        <v>12694200</v>
      </c>
      <c r="G16" s="14">
        <f t="shared" si="9"/>
        <v>0</v>
      </c>
      <c r="H16" s="14">
        <f t="shared" si="9"/>
        <v>0</v>
      </c>
      <c r="I16" s="14">
        <f t="shared" si="9"/>
        <v>0</v>
      </c>
      <c r="J16" s="14">
        <f t="shared" si="9"/>
        <v>0</v>
      </c>
      <c r="K16" s="14">
        <f t="shared" si="9"/>
        <v>0</v>
      </c>
    </row>
    <row r="17" spans="1:11" ht="45.75" customHeight="1" x14ac:dyDescent="0.25">
      <c r="A17" s="30"/>
      <c r="B17" s="13" t="s">
        <v>9</v>
      </c>
      <c r="C17" s="12">
        <f>SUM(D17:K17,0)</f>
        <v>38445100</v>
      </c>
      <c r="D17" s="12">
        <v>12623500</v>
      </c>
      <c r="E17" s="12">
        <v>13127400</v>
      </c>
      <c r="F17" s="12">
        <v>12694200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</row>
    <row r="18" spans="1:11" ht="36" customHeight="1" x14ac:dyDescent="0.25">
      <c r="A18" s="31"/>
      <c r="B18" s="13" t="s">
        <v>8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</row>
    <row r="19" spans="1:11" ht="15.75" customHeight="1" x14ac:dyDescent="0.25">
      <c r="A19" s="29" t="s">
        <v>35</v>
      </c>
      <c r="B19" s="13" t="s">
        <v>33</v>
      </c>
      <c r="C19" s="12">
        <f>C21+C20</f>
        <v>10673100</v>
      </c>
      <c r="D19" s="12">
        <f>D21+D20</f>
        <v>3608900</v>
      </c>
      <c r="E19" s="12">
        <f t="shared" ref="E19:F19" si="10">E21+E20</f>
        <v>3643500</v>
      </c>
      <c r="F19" s="12">
        <f t="shared" si="10"/>
        <v>3420700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</row>
    <row r="20" spans="1:11" ht="45" customHeight="1" x14ac:dyDescent="0.25">
      <c r="A20" s="30"/>
      <c r="B20" s="13" t="s">
        <v>9</v>
      </c>
      <c r="C20" s="12">
        <f>SUM(D20:K20)</f>
        <v>10673100</v>
      </c>
      <c r="D20" s="12">
        <v>3608900</v>
      </c>
      <c r="E20" s="12">
        <v>3643500</v>
      </c>
      <c r="F20" s="12">
        <v>3420700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</row>
    <row r="21" spans="1:11" ht="33.75" customHeight="1" x14ac:dyDescent="0.25">
      <c r="A21" s="31"/>
      <c r="B21" s="13" t="s">
        <v>8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</row>
    <row r="22" spans="1:11" s="16" customFormat="1" ht="15.75" customHeight="1" x14ac:dyDescent="0.25">
      <c r="A22" s="29" t="s">
        <v>19</v>
      </c>
      <c r="B22" s="13" t="s">
        <v>33</v>
      </c>
      <c r="C22" s="12">
        <v>0</v>
      </c>
      <c r="D22" s="12">
        <f>D23+D24</f>
        <v>0</v>
      </c>
      <c r="E22" s="12">
        <f t="shared" ref="E22:F22" si="11">E23+E24</f>
        <v>0</v>
      </c>
      <c r="F22" s="12">
        <f t="shared" si="11"/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</row>
    <row r="23" spans="1:11" s="16" customFormat="1" ht="45" customHeight="1" x14ac:dyDescent="0.25">
      <c r="A23" s="30"/>
      <c r="B23" s="13" t="s">
        <v>9</v>
      </c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</row>
    <row r="24" spans="1:11" s="16" customFormat="1" ht="34.5" customHeight="1" x14ac:dyDescent="0.25">
      <c r="A24" s="31"/>
      <c r="B24" s="13" t="s">
        <v>8</v>
      </c>
      <c r="C24" s="12">
        <v>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</row>
    <row r="25" spans="1:11" ht="15.75" customHeight="1" x14ac:dyDescent="0.25">
      <c r="A25" s="29" t="s">
        <v>11</v>
      </c>
      <c r="B25" s="13" t="s">
        <v>33</v>
      </c>
      <c r="C25" s="12">
        <f>C27+C26</f>
        <v>49177305</v>
      </c>
      <c r="D25" s="12">
        <f>D26+D27</f>
        <v>16240200</v>
      </c>
      <c r="E25" s="12">
        <f t="shared" ref="E25:F25" si="12">E26+E27</f>
        <v>16779000</v>
      </c>
      <c r="F25" s="12">
        <f t="shared" si="12"/>
        <v>16123100</v>
      </c>
      <c r="G25" s="12">
        <f t="shared" ref="G25:K25" si="13">G26+G27</f>
        <v>7001</v>
      </c>
      <c r="H25" s="12">
        <f t="shared" si="13"/>
        <v>7001</v>
      </c>
      <c r="I25" s="12">
        <f t="shared" si="13"/>
        <v>7001</v>
      </c>
      <c r="J25" s="12">
        <f t="shared" si="13"/>
        <v>7001</v>
      </c>
      <c r="K25" s="12">
        <f t="shared" si="13"/>
        <v>7001</v>
      </c>
    </row>
    <row r="26" spans="1:11" ht="44.25" customHeight="1" x14ac:dyDescent="0.25">
      <c r="A26" s="30"/>
      <c r="B26" s="13" t="s">
        <v>9</v>
      </c>
      <c r="C26" s="12">
        <f>SUM(D26:K26)</f>
        <v>49177305</v>
      </c>
      <c r="D26" s="12">
        <f>D19+D16+D13</f>
        <v>16240200</v>
      </c>
      <c r="E26" s="12">
        <f t="shared" ref="E26:F26" si="14">E19+E16+E13</f>
        <v>16779000</v>
      </c>
      <c r="F26" s="12">
        <f t="shared" si="14"/>
        <v>16123100</v>
      </c>
      <c r="G26" s="12">
        <f t="shared" ref="G26:K27" si="15">G14+G17+G20</f>
        <v>7001</v>
      </c>
      <c r="H26" s="12">
        <f t="shared" si="15"/>
        <v>7001</v>
      </c>
      <c r="I26" s="12">
        <f t="shared" si="15"/>
        <v>7001</v>
      </c>
      <c r="J26" s="12">
        <f t="shared" si="15"/>
        <v>7001</v>
      </c>
      <c r="K26" s="12">
        <f t="shared" si="15"/>
        <v>7001</v>
      </c>
    </row>
    <row r="27" spans="1:11" ht="34.5" customHeight="1" x14ac:dyDescent="0.25">
      <c r="A27" s="31"/>
      <c r="B27" s="13" t="s">
        <v>8</v>
      </c>
      <c r="C27" s="12">
        <v>0</v>
      </c>
      <c r="D27" s="12">
        <v>0</v>
      </c>
      <c r="E27" s="12">
        <v>0</v>
      </c>
      <c r="F27" s="12">
        <v>0</v>
      </c>
      <c r="G27" s="12">
        <f t="shared" si="15"/>
        <v>0</v>
      </c>
      <c r="H27" s="12">
        <f t="shared" si="15"/>
        <v>0</v>
      </c>
      <c r="I27" s="12">
        <f t="shared" si="15"/>
        <v>0</v>
      </c>
      <c r="J27" s="12">
        <f t="shared" si="15"/>
        <v>0</v>
      </c>
      <c r="K27" s="12">
        <f t="shared" si="15"/>
        <v>0</v>
      </c>
    </row>
    <row r="28" spans="1:11" ht="18" customHeight="1" x14ac:dyDescent="0.25">
      <c r="A28" s="29" t="s">
        <v>10</v>
      </c>
      <c r="B28" s="13" t="s">
        <v>33</v>
      </c>
      <c r="C28" s="12">
        <f>C30+C29</f>
        <v>49177305</v>
      </c>
      <c r="D28" s="12">
        <f>D29+D30</f>
        <v>16240200</v>
      </c>
      <c r="E28" s="12">
        <f t="shared" ref="E28" si="16">E29+E30</f>
        <v>16779000</v>
      </c>
      <c r="F28" s="12">
        <f t="shared" ref="F28" si="17">F29+F30</f>
        <v>16123100</v>
      </c>
      <c r="G28" s="12">
        <f t="shared" ref="G28" si="18">G29+G30</f>
        <v>7001</v>
      </c>
      <c r="H28" s="12">
        <f t="shared" ref="H28" si="19">H29+H30</f>
        <v>7001</v>
      </c>
      <c r="I28" s="12">
        <f t="shared" ref="I28" si="20">I29+I30</f>
        <v>7001</v>
      </c>
      <c r="J28" s="12">
        <f t="shared" ref="J28" si="21">J29+J30</f>
        <v>7001</v>
      </c>
      <c r="K28" s="12">
        <f t="shared" ref="K28" si="22">K29+K30</f>
        <v>7001</v>
      </c>
    </row>
    <row r="29" spans="1:11" ht="44.25" customHeight="1" x14ac:dyDescent="0.25">
      <c r="A29" s="30"/>
      <c r="B29" s="13" t="s">
        <v>9</v>
      </c>
      <c r="C29" s="12">
        <f>SUM(D29:K29)</f>
        <v>49177305</v>
      </c>
      <c r="D29" s="12">
        <f>D13+D16+D19</f>
        <v>16240200</v>
      </c>
      <c r="E29" s="12">
        <f>E19+E16+E13</f>
        <v>16779000</v>
      </c>
      <c r="F29" s="12">
        <f>F19+F16+F13</f>
        <v>16123100</v>
      </c>
      <c r="G29" s="12">
        <v>7001</v>
      </c>
      <c r="H29" s="12">
        <v>7001</v>
      </c>
      <c r="I29" s="12">
        <v>7001</v>
      </c>
      <c r="J29" s="12">
        <v>7001</v>
      </c>
      <c r="K29" s="12">
        <v>7001</v>
      </c>
    </row>
    <row r="30" spans="1:11" ht="36" customHeight="1" x14ac:dyDescent="0.25">
      <c r="A30" s="31"/>
      <c r="B30" s="13" t="s">
        <v>8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</row>
    <row r="31" spans="1:11" x14ac:dyDescent="0.25">
      <c r="A31" s="3"/>
    </row>
  </sheetData>
  <mergeCells count="15">
    <mergeCell ref="I1:L1"/>
    <mergeCell ref="A25:A27"/>
    <mergeCell ref="A10:A12"/>
    <mergeCell ref="A13:A15"/>
    <mergeCell ref="A16:A18"/>
    <mergeCell ref="A19:A21"/>
    <mergeCell ref="A22:A24"/>
    <mergeCell ref="A28:A30"/>
    <mergeCell ref="A8:K8"/>
    <mergeCell ref="A9:K9"/>
    <mergeCell ref="A4:K4"/>
    <mergeCell ref="D6:K6"/>
    <mergeCell ref="C6:C7"/>
    <mergeCell ref="B6:B7"/>
    <mergeCell ref="A6:A7"/>
  </mergeCells>
  <pageMargins left="0.78740157480314965" right="0.39370078740157483" top="1.1811023622047245" bottom="0.39370078740157483" header="0.31496062992125984" footer="0.31496062992125984"/>
  <pageSetup paperSize="9" scale="53" firstPageNumber="4" orientation="landscape" useFirstPageNumber="1" verticalDpi="0" r:id="rId1"/>
  <headerFooter>
    <oddHeader>&amp;C&amp;"Times New Roman,обычный"&amp;18&amp;P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Дронов Алексей Сергеевич</dc:creator>
  <cp:lastModifiedBy>Гордеев Сергей Викторович</cp:lastModifiedBy>
  <cp:lastPrinted>2023-03-03T11:10:27Z</cp:lastPrinted>
  <dcterms:created xsi:type="dcterms:W3CDTF">2019-11-05T07:24:58Z</dcterms:created>
  <dcterms:modified xsi:type="dcterms:W3CDTF">2023-03-13T11:10:06Z</dcterms:modified>
</cp:coreProperties>
</file>