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bookViews>
    <workbookView xWindow="0" yWindow="0" windowWidth="28335" windowHeight="10440"/>
  </bookViews>
  <sheets>
    <sheet name="таблица 4 от 27.12" sheetId="2" r:id="rId1"/>
  </sheets>
  <definedNames>
    <definedName name="sub_101" localSheetId="0">'таблица 4 от 27.12'!#REF!</definedName>
    <definedName name="sub_102" localSheetId="0">'таблица 4 от 27.12'!#REF!</definedName>
    <definedName name="sub_103" localSheetId="0">'таблица 4 от 27.12'!#REF!</definedName>
    <definedName name="sub_104" localSheetId="0">'таблица 4 от 27.12'!#REF!</definedName>
    <definedName name="sub_105" localSheetId="0">'таблица 4 от 27.12'!#REF!</definedName>
    <definedName name="_xlnm.Print_Titles" localSheetId="0">'таблица 4 от 27.12'!$11:$13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8" i="2" l="1"/>
  <c r="C56" i="2" s="1"/>
  <c r="K57" i="2"/>
  <c r="J57" i="2"/>
  <c r="I57" i="2"/>
  <c r="H57" i="2"/>
  <c r="G57" i="2"/>
  <c r="F57" i="2"/>
  <c r="E57" i="2"/>
  <c r="D57" i="2"/>
  <c r="C57" i="2"/>
  <c r="K56" i="2"/>
  <c r="K60" i="2" s="1"/>
  <c r="K59" i="2" s="1"/>
  <c r="J56" i="2"/>
  <c r="J60" i="2" s="1"/>
  <c r="J59" i="2" s="1"/>
  <c r="I56" i="2"/>
  <c r="I60" i="2" s="1"/>
  <c r="I59" i="2" s="1"/>
  <c r="H56" i="2"/>
  <c r="H55" i="2" s="1"/>
  <c r="G56" i="2"/>
  <c r="G60" i="2" s="1"/>
  <c r="G59" i="2" s="1"/>
  <c r="F56" i="2"/>
  <c r="F60" i="2" s="1"/>
  <c r="F59" i="2" s="1"/>
  <c r="E56" i="2"/>
  <c r="E60" i="2" s="1"/>
  <c r="E59" i="2" s="1"/>
  <c r="D56" i="2"/>
  <c r="D55" i="2" s="1"/>
  <c r="K55" i="2"/>
  <c r="J55" i="2"/>
  <c r="I55" i="2"/>
  <c r="G55" i="2"/>
  <c r="F55" i="2"/>
  <c r="E55" i="2"/>
  <c r="C51" i="2"/>
  <c r="C50" i="2" s="1"/>
  <c r="K50" i="2"/>
  <c r="J50" i="2"/>
  <c r="I50" i="2"/>
  <c r="H50" i="2"/>
  <c r="G50" i="2"/>
  <c r="F50" i="2"/>
  <c r="E50" i="2"/>
  <c r="D50" i="2"/>
  <c r="K49" i="2"/>
  <c r="J49" i="2"/>
  <c r="J48" i="2" s="1"/>
  <c r="I49" i="2"/>
  <c r="I48" i="2" s="1"/>
  <c r="H49" i="2"/>
  <c r="G49" i="2"/>
  <c r="F49" i="2"/>
  <c r="F48" i="2" s="1"/>
  <c r="E49" i="2"/>
  <c r="E48" i="2" s="1"/>
  <c r="D49" i="2"/>
  <c r="C49" i="2"/>
  <c r="K48" i="2"/>
  <c r="H48" i="2"/>
  <c r="G48" i="2"/>
  <c r="D48" i="2"/>
  <c r="C48" i="2"/>
  <c r="C47" i="2"/>
  <c r="C46" i="2" s="1"/>
  <c r="K46" i="2"/>
  <c r="J46" i="2"/>
  <c r="I46" i="2"/>
  <c r="H46" i="2"/>
  <c r="G46" i="2"/>
  <c r="F46" i="2"/>
  <c r="E46" i="2"/>
  <c r="D46" i="2"/>
  <c r="C45" i="2"/>
  <c r="K44" i="2"/>
  <c r="J44" i="2"/>
  <c r="I44" i="2"/>
  <c r="H44" i="2"/>
  <c r="G44" i="2"/>
  <c r="F44" i="2"/>
  <c r="E44" i="2"/>
  <c r="D44" i="2"/>
  <c r="C44" i="2"/>
  <c r="C43" i="2"/>
  <c r="C42" i="2" s="1"/>
  <c r="K42" i="2"/>
  <c r="J42" i="2"/>
  <c r="I42" i="2"/>
  <c r="H42" i="2"/>
  <c r="G42" i="2"/>
  <c r="F42" i="2"/>
  <c r="E42" i="2"/>
  <c r="D42" i="2"/>
  <c r="C41" i="2"/>
  <c r="K40" i="2"/>
  <c r="J40" i="2"/>
  <c r="I40" i="2"/>
  <c r="H40" i="2"/>
  <c r="G40" i="2"/>
  <c r="F40" i="2"/>
  <c r="E40" i="2"/>
  <c r="D40" i="2"/>
  <c r="C40" i="2"/>
  <c r="C39" i="2"/>
  <c r="C38" i="2" s="1"/>
  <c r="K38" i="2"/>
  <c r="J38" i="2"/>
  <c r="I38" i="2"/>
  <c r="H38" i="2"/>
  <c r="G38" i="2"/>
  <c r="F38" i="2"/>
  <c r="E38" i="2"/>
  <c r="D38" i="2"/>
  <c r="C37" i="2"/>
  <c r="K36" i="2"/>
  <c r="J36" i="2"/>
  <c r="I36" i="2"/>
  <c r="H36" i="2"/>
  <c r="G36" i="2"/>
  <c r="F36" i="2"/>
  <c r="E36" i="2"/>
  <c r="D36" i="2"/>
  <c r="C36" i="2"/>
  <c r="C35" i="2"/>
  <c r="C34" i="2" s="1"/>
  <c r="K34" i="2"/>
  <c r="J34" i="2"/>
  <c r="I34" i="2"/>
  <c r="H34" i="2"/>
  <c r="G34" i="2"/>
  <c r="F34" i="2"/>
  <c r="E34" i="2"/>
  <c r="D34" i="2"/>
  <c r="C33" i="2"/>
  <c r="K32" i="2"/>
  <c r="J32" i="2"/>
  <c r="I32" i="2"/>
  <c r="H32" i="2"/>
  <c r="G32" i="2"/>
  <c r="F32" i="2"/>
  <c r="E32" i="2"/>
  <c r="D32" i="2"/>
  <c r="C32" i="2"/>
  <c r="C31" i="2"/>
  <c r="C30" i="2" s="1"/>
  <c r="K30" i="2"/>
  <c r="J30" i="2"/>
  <c r="I30" i="2"/>
  <c r="H30" i="2"/>
  <c r="G30" i="2"/>
  <c r="F30" i="2"/>
  <c r="E30" i="2"/>
  <c r="D30" i="2"/>
  <c r="C29" i="2"/>
  <c r="K28" i="2"/>
  <c r="J28" i="2"/>
  <c r="I28" i="2"/>
  <c r="H28" i="2"/>
  <c r="G28" i="2"/>
  <c r="F28" i="2"/>
  <c r="E28" i="2"/>
  <c r="D28" i="2"/>
  <c r="C28" i="2"/>
  <c r="C27" i="2"/>
  <c r="C26" i="2" s="1"/>
  <c r="K26" i="2"/>
  <c r="J26" i="2"/>
  <c r="I26" i="2"/>
  <c r="H26" i="2"/>
  <c r="G26" i="2"/>
  <c r="F26" i="2"/>
  <c r="E26" i="2"/>
  <c r="D26" i="2"/>
  <c r="C25" i="2"/>
  <c r="K24" i="2"/>
  <c r="J24" i="2"/>
  <c r="I24" i="2"/>
  <c r="H24" i="2"/>
  <c r="G24" i="2"/>
  <c r="F24" i="2"/>
  <c r="E24" i="2"/>
  <c r="D24" i="2"/>
  <c r="C24" i="2"/>
  <c r="C23" i="2"/>
  <c r="K22" i="2"/>
  <c r="J22" i="2"/>
  <c r="I22" i="2"/>
  <c r="H22" i="2"/>
  <c r="G22" i="2"/>
  <c r="F22" i="2"/>
  <c r="E22" i="2"/>
  <c r="D22" i="2"/>
  <c r="C22" i="2"/>
  <c r="C21" i="2"/>
  <c r="K20" i="2"/>
  <c r="J20" i="2"/>
  <c r="I20" i="2"/>
  <c r="H20" i="2"/>
  <c r="G20" i="2"/>
  <c r="F20" i="2"/>
  <c r="E20" i="2"/>
  <c r="D20" i="2"/>
  <c r="C20" i="2"/>
  <c r="C19" i="2"/>
  <c r="C18" i="2" s="1"/>
  <c r="K18" i="2"/>
  <c r="J18" i="2"/>
  <c r="I18" i="2"/>
  <c r="H18" i="2"/>
  <c r="G18" i="2"/>
  <c r="F18" i="2"/>
  <c r="E18" i="2"/>
  <c r="D18" i="2"/>
  <c r="K17" i="2"/>
  <c r="K53" i="2" s="1"/>
  <c r="J17" i="2"/>
  <c r="J16" i="2" s="1"/>
  <c r="I17" i="2"/>
  <c r="I53" i="2" s="1"/>
  <c r="H17" i="2"/>
  <c r="H53" i="2" s="1"/>
  <c r="G17" i="2"/>
  <c r="G53" i="2" s="1"/>
  <c r="F17" i="2"/>
  <c r="F16" i="2" s="1"/>
  <c r="E17" i="2"/>
  <c r="E53" i="2" s="1"/>
  <c r="D17" i="2"/>
  <c r="D53" i="2" s="1"/>
  <c r="C17" i="2"/>
  <c r="C53" i="2" s="1"/>
  <c r="K16" i="2"/>
  <c r="I16" i="2"/>
  <c r="H16" i="2"/>
  <c r="G16" i="2"/>
  <c r="E16" i="2"/>
  <c r="D16" i="2"/>
  <c r="C16" i="2"/>
  <c r="K62" i="2" l="1"/>
  <c r="K52" i="2"/>
  <c r="G52" i="2"/>
  <c r="G62" i="2"/>
  <c r="D62" i="2"/>
  <c r="D52" i="2"/>
  <c r="H62" i="2"/>
  <c r="H52" i="2"/>
  <c r="C52" i="2"/>
  <c r="C62" i="2"/>
  <c r="E62" i="2"/>
  <c r="E52" i="2"/>
  <c r="I62" i="2"/>
  <c r="I52" i="2"/>
  <c r="C60" i="2"/>
  <c r="C59" i="2" s="1"/>
  <c r="C55" i="2"/>
  <c r="H60" i="2"/>
  <c r="H59" i="2" s="1"/>
  <c r="F53" i="2"/>
  <c r="D60" i="2"/>
  <c r="D59" i="2" s="1"/>
  <c r="J53" i="2"/>
  <c r="E61" i="2" l="1"/>
  <c r="E64" i="2"/>
  <c r="E63" i="2" s="1"/>
  <c r="H64" i="2"/>
  <c r="H63" i="2" s="1"/>
  <c r="H61" i="2"/>
  <c r="J52" i="2"/>
  <c r="J62" i="2"/>
  <c r="G64" i="2"/>
  <c r="G63" i="2" s="1"/>
  <c r="G61" i="2"/>
  <c r="F52" i="2"/>
  <c r="F62" i="2"/>
  <c r="C64" i="2"/>
  <c r="C63" i="2" s="1"/>
  <c r="C61" i="2"/>
  <c r="I61" i="2"/>
  <c r="I64" i="2"/>
  <c r="I63" i="2" s="1"/>
  <c r="D64" i="2"/>
  <c r="D63" i="2" s="1"/>
  <c r="D61" i="2"/>
  <c r="K64" i="2"/>
  <c r="K63" i="2" s="1"/>
  <c r="K61" i="2"/>
  <c r="J61" i="2" l="1"/>
  <c r="J64" i="2"/>
  <c r="J63" i="2" s="1"/>
  <c r="F61" i="2"/>
  <c r="F64" i="2"/>
  <c r="F63" i="2" s="1"/>
</calcChain>
</file>

<file path=xl/sharedStrings.xml><?xml version="1.0" encoding="utf-8"?>
<sst xmlns="http://schemas.openxmlformats.org/spreadsheetml/2006/main" count="120" uniqueCount="51">
  <si>
    <t>Наименование</t>
  </si>
  <si>
    <t>Источники финансирования</t>
  </si>
  <si>
    <t>Объем финансирования (всего, руб.)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</si>
  <si>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</si>
  <si>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</si>
  <si>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</si>
  <si>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</si>
  <si>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</si>
  <si>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</si>
  <si>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</si>
  <si>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</si>
  <si>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Задача 1. Повышение уровня благоустройства территорий общего пользования</t>
  </si>
  <si>
    <t>всего, в том числе</t>
  </si>
  <si>
    <t>за счет средств местного бюджета</t>
  </si>
  <si>
    <t>Дополнительная потребность</t>
  </si>
  <si>
    <t>Подпрограмма 1.  "Благоустройство общественных территорий"</t>
  </si>
  <si>
    <t>Всего по подпрограмме "Благоустройство общественных территорий"</t>
  </si>
  <si>
    <t>х</t>
  </si>
  <si>
    <t>Мероприятие 1.2.1.
Благоустройство территории, прилегающей к железнодорожному вокзалу на станции Сургут</t>
  </si>
  <si>
    <t>Таблиица 4</t>
  </si>
  <si>
    <t>Всего по администратору программы - департаменту архитектуры и градостроительства</t>
  </si>
  <si>
    <t>Общий объем финансирования программы - всего, в том числе</t>
  </si>
  <si>
    <t>Основное мероприятие 1.1.  Обустройство (строительство) объектов  благоустройства (парки, скверы  
и  набережные)</t>
  </si>
  <si>
    <t>Основное мероприятие 1.2.  
Обустройство (строительство) объектов благоустройства (иные общественные территории)</t>
  </si>
  <si>
    <t>Подпрограмма  "Декоративно-художественное и праздничное оформление города"</t>
  </si>
  <si>
    <t>Мероприятие 3.3.1
Архитектурно-художественное оформление города</t>
  </si>
  <si>
    <t xml:space="preserve">Основное мероприятие 3.3.
Архитектурно-художественное освещение города
</t>
  </si>
  <si>
    <t>Всего по подпрограмме "Декоративно-художественное и праздничное оформление города"</t>
  </si>
  <si>
    <t>Мероприятие 1.1.14.
Обустройство объекта "Набережная правого рукава водохранилища "Сайма", участок от магазина "Изида" до Дворца Торжеств в г. Сургуте"</t>
  </si>
  <si>
    <t>Мероприятие 1.1.13.
Обустройство объекта  "Парк в микрорайоне 45"</t>
  </si>
  <si>
    <t>Мероприятие 1.1.12.
Обустройство объекта  "Главная площадь города Сургута"</t>
  </si>
  <si>
    <t>Мероприятие 1.1.11.
Обустройство объекта  "Парк культуры и отдыха в г. Сургуте
(район речного вокзала)"</t>
  </si>
  <si>
    <t>Мероприятие 1.1.10.
Обустройство объекта  "Мост через ср рукав реки Сайма в районе Храма во имя Святой Мученицы Татианы в городе Сургуте"</t>
  </si>
  <si>
    <t>Мероприятие 1.1.9.
Обустройство объекта  "Реконструкция  (реновация) рекреационных территорий (2 этап)"</t>
  </si>
  <si>
    <t>Мероприятие 1.1.8.
Обустройство объекта  "Сквер "Дружбы народов"</t>
  </si>
  <si>
    <t>Мероприятие 1.1.7.
Обустройство объекта  "Сквер "Молодежный"</t>
  </si>
  <si>
    <t>Мероприятие 1.1.6.
Обустройство объекта  "Парк в микрорайоне № 8 по ул. Республики, 75"</t>
  </si>
  <si>
    <t>Мероприятие 1.1.5.
Обустройство объекта  "Экопарк "За Саймой"</t>
  </si>
  <si>
    <t>Мероприятие  1.1.4.
Обустройство объекта  "Парк в мкр. 38"</t>
  </si>
  <si>
    <t>Мероприятие 1.1.3.
Обустройство объекта  "Сквер в микрорайоне 37"</t>
  </si>
  <si>
    <t>Мероприятие 1.1.2.
Обустройство объекта  "Парк в микрорайоне 43"</t>
  </si>
  <si>
    <t xml:space="preserve">Мероприятие 1.1.1.
Обустройство объекта  "Парк в микрорайоне 20А" </t>
  </si>
  <si>
    <t>к постановлению</t>
  </si>
  <si>
    <t>Администрации города</t>
  </si>
  <si>
    <t>в объеме финансирования муниципальной программы "Формирование комфортной городской среды на период до 2030 года"</t>
  </si>
  <si>
    <t>Мероприятие 1.1.15.
Благоустройство сквера в мкр. 8 
г. Сургута</t>
  </si>
  <si>
    <t>Приложение 4</t>
  </si>
  <si>
    <t>В том числе по годам</t>
  </si>
  <si>
    <t>департамент архитектуры и градостроительства 
(администратор)</t>
  </si>
  <si>
    <t>Ответственный (администратор                 или соадминистратор)</t>
  </si>
  <si>
    <t>от ______________________ № 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</si>
</sst>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Fill="1"/>
    <xf numFmtId="0" fontId="0" fillId="0" borderId="0" xfId="0" applyFill="1" applyAlignment="1">
      <alignment horizontal="left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 vertical="center" wrapText="1"/>
    </xf>
    <xf numFmtId="0" fontId="5" fillId="0" borderId="0" xfId="0" applyFont="1" applyFill="1" applyAlignment="1"/>
    <xf numFmtId="0" fontId="6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2C4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"/>
  <sheetViews>
    <sheetView showZeros="0" tabSelected="1" view="pageBreakPreview" zoomScale="60" zoomScaleNormal="78" zoomScalePageLayoutView="50" workbookViewId="0">
      <selection activeCell="A9" sqref="A9:L9"/>
    </sheetView>
  </sheetViews>
  <sheetFormatPr defaultColWidth="8.85546875" defaultRowHeight="15" x14ac:dyDescent="0.25"/>
  <cols>
    <col min="1" max="1" width="51.140625" style="2" customWidth="1"/>
    <col min="2" max="2" width="28.7109375" style="1" customWidth="1"/>
    <col min="3" max="3" width="26.140625" style="1" customWidth="1"/>
    <col min="4" max="4" width="22.28515625" style="1" customWidth="1"/>
    <col min="5" max="5" width="23.28515625" style="1" customWidth="1"/>
    <col min="6" max="6" width="25.5703125" style="1" customWidth="1"/>
    <col min="7" max="7" width="20.7109375" style="1" customWidth="1"/>
    <col min="8" max="8" width="21.7109375" style="1" customWidth="1"/>
    <col min="9" max="9" width="20.140625" style="1" customWidth="1"/>
    <col min="10" max="10" width="21.140625" style="1" customWidth="1"/>
    <col min="11" max="11" width="22.42578125" style="1" customWidth="1"/>
    <col min="12" max="12" width="25.5703125" style="1" customWidth="1"/>
    <col min="13" max="13" width="15.140625" style="1" hidden="1" customWidth="1"/>
    <col min="14" max="16384" width="8.85546875" style="1"/>
  </cols>
  <sheetData>
    <row r="1" spans="1:12" ht="26.25" x14ac:dyDescent="0.4">
      <c r="J1" s="16" t="s">
        <v>46</v>
      </c>
      <c r="K1" s="17"/>
      <c r="L1" s="17"/>
    </row>
    <row r="2" spans="1:12" ht="18.75" customHeight="1" x14ac:dyDescent="0.4">
      <c r="J2" s="18" t="s">
        <v>42</v>
      </c>
      <c r="K2" s="17"/>
      <c r="L2" s="17"/>
    </row>
    <row r="3" spans="1:12" ht="18.75" customHeight="1" x14ac:dyDescent="0.4">
      <c r="J3" s="18" t="s">
        <v>43</v>
      </c>
      <c r="K3" s="17"/>
      <c r="L3" s="17"/>
    </row>
    <row r="4" spans="1:12" ht="61.5" customHeight="1" x14ac:dyDescent="0.25">
      <c r="J4" s="19" t="s">
        <v>50</v>
      </c>
      <c r="K4" s="20"/>
      <c r="L4" s="20"/>
    </row>
    <row r="5" spans="1:12" ht="20.2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</row>
    <row r="6" spans="1:12" ht="25.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15" t="s">
        <v>19</v>
      </c>
    </row>
    <row r="7" spans="1:12" ht="18" customHeight="1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3"/>
    </row>
    <row r="8" spans="1:12" ht="17.25" customHeight="1" x14ac:dyDescent="0.25">
      <c r="A8" s="33" t="s">
        <v>14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</row>
    <row r="9" spans="1:12" ht="29.25" customHeight="1" x14ac:dyDescent="0.25">
      <c r="A9" s="33" t="s">
        <v>44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</row>
    <row r="10" spans="1:12" ht="18.75" x14ac:dyDescent="0.25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</row>
    <row r="11" spans="1:12" ht="36" customHeight="1" x14ac:dyDescent="0.25">
      <c r="A11" s="27" t="s">
        <v>0</v>
      </c>
      <c r="B11" s="27" t="s">
        <v>1</v>
      </c>
      <c r="C11" s="27" t="s">
        <v>2</v>
      </c>
      <c r="D11" s="27" t="s">
        <v>47</v>
      </c>
      <c r="E11" s="27"/>
      <c r="F11" s="27"/>
      <c r="G11" s="27"/>
      <c r="H11" s="27"/>
      <c r="I11" s="27"/>
      <c r="J11" s="27"/>
      <c r="K11" s="27"/>
      <c r="L11" s="27" t="s">
        <v>49</v>
      </c>
    </row>
    <row r="12" spans="1:12" ht="37.5" customHeight="1" x14ac:dyDescent="0.25">
      <c r="A12" s="27"/>
      <c r="B12" s="27"/>
      <c r="C12" s="27"/>
      <c r="D12" s="13" t="s">
        <v>3</v>
      </c>
      <c r="E12" s="13" t="s">
        <v>4</v>
      </c>
      <c r="F12" s="13" t="s">
        <v>5</v>
      </c>
      <c r="G12" s="13" t="s">
        <v>6</v>
      </c>
      <c r="H12" s="13" t="s">
        <v>7</v>
      </c>
      <c r="I12" s="13" t="s">
        <v>8</v>
      </c>
      <c r="J12" s="13" t="s">
        <v>9</v>
      </c>
      <c r="K12" s="13" t="s">
        <v>10</v>
      </c>
      <c r="L12" s="27"/>
    </row>
    <row r="13" spans="1:12" ht="23.25" customHeight="1" x14ac:dyDescent="0.25">
      <c r="A13" s="14">
        <v>1</v>
      </c>
      <c r="B13" s="14">
        <v>2</v>
      </c>
      <c r="C13" s="14">
        <v>3</v>
      </c>
      <c r="D13" s="14">
        <v>4</v>
      </c>
      <c r="E13" s="14">
        <v>5</v>
      </c>
      <c r="F13" s="14">
        <v>6</v>
      </c>
      <c r="G13" s="14">
        <v>7</v>
      </c>
      <c r="H13" s="14">
        <v>8</v>
      </c>
      <c r="I13" s="14">
        <v>9</v>
      </c>
      <c r="J13" s="14">
        <v>10</v>
      </c>
      <c r="K13" s="14">
        <v>11</v>
      </c>
      <c r="L13" s="14">
        <v>12</v>
      </c>
    </row>
    <row r="14" spans="1:12" ht="24" customHeight="1" x14ac:dyDescent="0.25">
      <c r="A14" s="26" t="s">
        <v>15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</row>
    <row r="15" spans="1:12" ht="25.5" customHeight="1" x14ac:dyDescent="0.25">
      <c r="A15" s="26" t="s">
        <v>11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</row>
    <row r="16" spans="1:12" ht="32.25" customHeight="1" x14ac:dyDescent="0.25">
      <c r="A16" s="21" t="s">
        <v>22</v>
      </c>
      <c r="B16" s="11" t="s">
        <v>12</v>
      </c>
      <c r="C16" s="6">
        <f>C17</f>
        <v>4127671049.5</v>
      </c>
      <c r="D16" s="6">
        <f t="shared" ref="D16:K16" si="0">D17</f>
        <v>557707831.63</v>
      </c>
      <c r="E16" s="6">
        <f t="shared" si="0"/>
        <v>1840843030.1300001</v>
      </c>
      <c r="F16" s="6">
        <f t="shared" si="0"/>
        <v>905781943.79999995</v>
      </c>
      <c r="G16" s="6">
        <f t="shared" si="0"/>
        <v>340669403.94</v>
      </c>
      <c r="H16" s="6">
        <f t="shared" si="0"/>
        <v>120667210</v>
      </c>
      <c r="I16" s="6">
        <f t="shared" si="0"/>
        <v>120667210</v>
      </c>
      <c r="J16" s="6">
        <f t="shared" si="0"/>
        <v>120667210</v>
      </c>
      <c r="K16" s="6">
        <f t="shared" si="0"/>
        <v>120667210</v>
      </c>
      <c r="L16" s="27"/>
    </row>
    <row r="17" spans="1:12" ht="56.25" customHeight="1" x14ac:dyDescent="0.25">
      <c r="A17" s="21"/>
      <c r="B17" s="11" t="s">
        <v>13</v>
      </c>
      <c r="C17" s="5">
        <f>C19+C21+C23+C25+C27+C29+C31+C33+C35+C37+C39+C41+C43+C45+C47</f>
        <v>4127671049.5</v>
      </c>
      <c r="D17" s="5">
        <f t="shared" ref="D17:K17" si="1">D19+D21+D23+D25+D27+D29+D31+D33+D35+D37+D39+D41+D43+D45+D47</f>
        <v>557707831.63</v>
      </c>
      <c r="E17" s="5">
        <f t="shared" si="1"/>
        <v>1840843030.1300001</v>
      </c>
      <c r="F17" s="5">
        <f t="shared" si="1"/>
        <v>905781943.79999995</v>
      </c>
      <c r="G17" s="5">
        <f t="shared" si="1"/>
        <v>340669403.94</v>
      </c>
      <c r="H17" s="5">
        <f t="shared" si="1"/>
        <v>120667210</v>
      </c>
      <c r="I17" s="5">
        <f t="shared" si="1"/>
        <v>120667210</v>
      </c>
      <c r="J17" s="5">
        <f t="shared" si="1"/>
        <v>120667210</v>
      </c>
      <c r="K17" s="5">
        <f t="shared" si="1"/>
        <v>120667210</v>
      </c>
      <c r="L17" s="27"/>
    </row>
    <row r="18" spans="1:12" s="10" customFormat="1" ht="27" customHeight="1" x14ac:dyDescent="0.25">
      <c r="A18" s="25" t="s">
        <v>41</v>
      </c>
      <c r="B18" s="12" t="s">
        <v>12</v>
      </c>
      <c r="C18" s="9">
        <f>C19</f>
        <v>144467194</v>
      </c>
      <c r="D18" s="9">
        <f t="shared" ref="D18:K18" si="2">D19</f>
        <v>0</v>
      </c>
      <c r="E18" s="9">
        <f t="shared" si="2"/>
        <v>144467194</v>
      </c>
      <c r="F18" s="9">
        <f t="shared" si="2"/>
        <v>0</v>
      </c>
      <c r="G18" s="9">
        <f t="shared" si="2"/>
        <v>0</v>
      </c>
      <c r="H18" s="9">
        <f t="shared" si="2"/>
        <v>0</v>
      </c>
      <c r="I18" s="9">
        <f t="shared" si="2"/>
        <v>0</v>
      </c>
      <c r="J18" s="9">
        <f t="shared" si="2"/>
        <v>0</v>
      </c>
      <c r="K18" s="9">
        <f t="shared" si="2"/>
        <v>0</v>
      </c>
      <c r="L18" s="24" t="s">
        <v>48</v>
      </c>
    </row>
    <row r="19" spans="1:12" s="10" customFormat="1" ht="59.25" customHeight="1" x14ac:dyDescent="0.25">
      <c r="A19" s="25"/>
      <c r="B19" s="12" t="s">
        <v>13</v>
      </c>
      <c r="C19" s="9">
        <f>D19+E19+F19+G19+H19+I19+J19+K19</f>
        <v>144467194</v>
      </c>
      <c r="D19" s="9"/>
      <c r="E19" s="9">
        <v>144467194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24"/>
    </row>
    <row r="20" spans="1:12" ht="27.75" customHeight="1" x14ac:dyDescent="0.25">
      <c r="A20" s="21" t="s">
        <v>40</v>
      </c>
      <c r="B20" s="11" t="s">
        <v>12</v>
      </c>
      <c r="C20" s="5">
        <f>C21</f>
        <v>786586610</v>
      </c>
      <c r="D20" s="5">
        <f t="shared" ref="D20:K20" si="3">D21</f>
        <v>5670728.3899999997</v>
      </c>
      <c r="E20" s="5">
        <f t="shared" si="3"/>
        <v>390457940.81</v>
      </c>
      <c r="F20" s="5">
        <f t="shared" si="3"/>
        <v>390457940.80000001</v>
      </c>
      <c r="G20" s="5">
        <f t="shared" si="3"/>
        <v>0</v>
      </c>
      <c r="H20" s="5">
        <f t="shared" si="3"/>
        <v>0</v>
      </c>
      <c r="I20" s="5">
        <f t="shared" si="3"/>
        <v>0</v>
      </c>
      <c r="J20" s="5">
        <f t="shared" si="3"/>
        <v>0</v>
      </c>
      <c r="K20" s="5">
        <f t="shared" si="3"/>
        <v>0</v>
      </c>
      <c r="L20" s="24" t="s">
        <v>48</v>
      </c>
    </row>
    <row r="21" spans="1:12" ht="55.5" customHeight="1" x14ac:dyDescent="0.25">
      <c r="A21" s="21"/>
      <c r="B21" s="11" t="s">
        <v>13</v>
      </c>
      <c r="C21" s="5">
        <f>D21+E21+F21+G21+H21+I21+J21+K21</f>
        <v>786586610</v>
      </c>
      <c r="D21" s="5">
        <v>5670728.3899999997</v>
      </c>
      <c r="E21" s="5">
        <v>390457940.81</v>
      </c>
      <c r="F21" s="5">
        <v>390457940.80000001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24"/>
    </row>
    <row r="22" spans="1:12" ht="30" customHeight="1" x14ac:dyDescent="0.25">
      <c r="A22" s="22" t="s">
        <v>39</v>
      </c>
      <c r="B22" s="11" t="s">
        <v>12</v>
      </c>
      <c r="C22" s="5">
        <f>C23</f>
        <v>88782337.670000002</v>
      </c>
      <c r="D22" s="5">
        <f t="shared" ref="D22:K22" si="4">D23</f>
        <v>42712671.520000003</v>
      </c>
      <c r="E22" s="5">
        <f t="shared" si="4"/>
        <v>46069666.149999999</v>
      </c>
      <c r="F22" s="5">
        <f t="shared" si="4"/>
        <v>0</v>
      </c>
      <c r="G22" s="5">
        <f t="shared" si="4"/>
        <v>0</v>
      </c>
      <c r="H22" s="5">
        <f t="shared" si="4"/>
        <v>0</v>
      </c>
      <c r="I22" s="5">
        <f t="shared" si="4"/>
        <v>0</v>
      </c>
      <c r="J22" s="5">
        <f t="shared" si="4"/>
        <v>0</v>
      </c>
      <c r="K22" s="5">
        <f t="shared" si="4"/>
        <v>0</v>
      </c>
      <c r="L22" s="24" t="s">
        <v>48</v>
      </c>
    </row>
    <row r="23" spans="1:12" ht="55.5" customHeight="1" x14ac:dyDescent="0.25">
      <c r="A23" s="23"/>
      <c r="B23" s="11" t="s">
        <v>13</v>
      </c>
      <c r="C23" s="5">
        <f>D23+E23+F23+G23+H23+I23+J23+K23</f>
        <v>88782337.670000002</v>
      </c>
      <c r="D23" s="5">
        <v>42712671.520000003</v>
      </c>
      <c r="E23" s="5">
        <v>46069666.149999999</v>
      </c>
      <c r="F23" s="5"/>
      <c r="G23" s="5"/>
      <c r="H23" s="5"/>
      <c r="I23" s="5"/>
      <c r="J23" s="5"/>
      <c r="K23" s="5"/>
      <c r="L23" s="24"/>
    </row>
    <row r="24" spans="1:12" ht="23.25" customHeight="1" x14ac:dyDescent="0.25">
      <c r="A24" s="21" t="s">
        <v>38</v>
      </c>
      <c r="B24" s="11" t="s">
        <v>12</v>
      </c>
      <c r="C24" s="5">
        <f>C25</f>
        <v>965337680</v>
      </c>
      <c r="D24" s="5">
        <f t="shared" ref="D24:K24" si="5">D25</f>
        <v>120667210</v>
      </c>
      <c r="E24" s="5">
        <f t="shared" si="5"/>
        <v>120667210</v>
      </c>
      <c r="F24" s="5">
        <f t="shared" si="5"/>
        <v>120667210</v>
      </c>
      <c r="G24" s="5">
        <f t="shared" si="5"/>
        <v>120667210</v>
      </c>
      <c r="H24" s="5">
        <f t="shared" si="5"/>
        <v>120667210</v>
      </c>
      <c r="I24" s="5">
        <f t="shared" si="5"/>
        <v>120667210</v>
      </c>
      <c r="J24" s="5">
        <f t="shared" si="5"/>
        <v>120667210</v>
      </c>
      <c r="K24" s="5">
        <f t="shared" si="5"/>
        <v>120667210</v>
      </c>
      <c r="L24" s="24" t="s">
        <v>48</v>
      </c>
    </row>
    <row r="25" spans="1:12" ht="62.25" customHeight="1" x14ac:dyDescent="0.25">
      <c r="A25" s="21"/>
      <c r="B25" s="11" t="s">
        <v>13</v>
      </c>
      <c r="C25" s="5">
        <f>D25+E25+F25+G25+H25+I25+J25+K25</f>
        <v>965337680</v>
      </c>
      <c r="D25" s="5">
        <v>120667210</v>
      </c>
      <c r="E25" s="5">
        <v>120667210</v>
      </c>
      <c r="F25" s="5">
        <v>120667210</v>
      </c>
      <c r="G25" s="5">
        <v>120667210</v>
      </c>
      <c r="H25" s="5">
        <v>120667210</v>
      </c>
      <c r="I25" s="5">
        <v>120667210</v>
      </c>
      <c r="J25" s="5">
        <v>120667210</v>
      </c>
      <c r="K25" s="5">
        <v>120667210</v>
      </c>
      <c r="L25" s="24"/>
    </row>
    <row r="26" spans="1:12" s="10" customFormat="1" ht="21.75" customHeight="1" x14ac:dyDescent="0.25">
      <c r="A26" s="25" t="s">
        <v>37</v>
      </c>
      <c r="B26" s="12" t="s">
        <v>12</v>
      </c>
      <c r="C26" s="9">
        <f>C27</f>
        <v>153872579.94</v>
      </c>
      <c r="D26" s="9">
        <f t="shared" ref="D26:K26" si="6">D27</f>
        <v>0</v>
      </c>
      <c r="E26" s="9">
        <f t="shared" si="6"/>
        <v>0</v>
      </c>
      <c r="F26" s="9">
        <f t="shared" si="6"/>
        <v>0</v>
      </c>
      <c r="G26" s="9">
        <f t="shared" si="6"/>
        <v>153872579.94</v>
      </c>
      <c r="H26" s="9">
        <f t="shared" si="6"/>
        <v>0</v>
      </c>
      <c r="I26" s="9">
        <f t="shared" si="6"/>
        <v>0</v>
      </c>
      <c r="J26" s="9">
        <f t="shared" si="6"/>
        <v>0</v>
      </c>
      <c r="K26" s="9">
        <f t="shared" si="6"/>
        <v>0</v>
      </c>
      <c r="L26" s="24" t="s">
        <v>48</v>
      </c>
    </row>
    <row r="27" spans="1:12" s="10" customFormat="1" ht="58.5" customHeight="1" x14ac:dyDescent="0.25">
      <c r="A27" s="25"/>
      <c r="B27" s="12" t="s">
        <v>13</v>
      </c>
      <c r="C27" s="9">
        <f>D27+E27+F27+G27+H27+I27+J27+K27</f>
        <v>153872579.94</v>
      </c>
      <c r="D27" s="9"/>
      <c r="E27" s="9"/>
      <c r="F27" s="9"/>
      <c r="G27" s="9">
        <v>153872579.94</v>
      </c>
      <c r="H27" s="9"/>
      <c r="I27" s="9"/>
      <c r="J27" s="9"/>
      <c r="K27" s="9"/>
      <c r="L27" s="24"/>
    </row>
    <row r="28" spans="1:12" ht="29.25" customHeight="1" x14ac:dyDescent="0.25">
      <c r="A28" s="21" t="s">
        <v>36</v>
      </c>
      <c r="B28" s="11" t="s">
        <v>12</v>
      </c>
      <c r="C28" s="5">
        <f>C29</f>
        <v>30590840</v>
      </c>
      <c r="D28" s="5">
        <f t="shared" ref="D28:K28" si="7">D29</f>
        <v>1817180</v>
      </c>
      <c r="E28" s="5">
        <f t="shared" si="7"/>
        <v>28773660</v>
      </c>
      <c r="F28" s="5">
        <f t="shared" si="7"/>
        <v>0</v>
      </c>
      <c r="G28" s="5">
        <f t="shared" si="7"/>
        <v>0</v>
      </c>
      <c r="H28" s="5">
        <f t="shared" si="7"/>
        <v>0</v>
      </c>
      <c r="I28" s="5">
        <f t="shared" si="7"/>
        <v>0</v>
      </c>
      <c r="J28" s="5">
        <f t="shared" si="7"/>
        <v>0</v>
      </c>
      <c r="K28" s="5">
        <f t="shared" si="7"/>
        <v>0</v>
      </c>
      <c r="L28" s="24" t="s">
        <v>48</v>
      </c>
    </row>
    <row r="29" spans="1:12" ht="57" customHeight="1" x14ac:dyDescent="0.25">
      <c r="A29" s="21"/>
      <c r="B29" s="11" t="s">
        <v>13</v>
      </c>
      <c r="C29" s="5">
        <f>D29+E29+F29+G29+H29+I29+J29+K29</f>
        <v>30590840</v>
      </c>
      <c r="D29" s="5">
        <v>1817180</v>
      </c>
      <c r="E29" s="5">
        <v>28773660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24"/>
    </row>
    <row r="30" spans="1:12" ht="31.5" customHeight="1" x14ac:dyDescent="0.25">
      <c r="A30" s="21" t="s">
        <v>35</v>
      </c>
      <c r="B30" s="11" t="s">
        <v>12</v>
      </c>
      <c r="C30" s="5">
        <f>C31</f>
        <v>77317600</v>
      </c>
      <c r="D30" s="5">
        <f t="shared" ref="D30:K30" si="8">D31</f>
        <v>25772533</v>
      </c>
      <c r="E30" s="5">
        <f t="shared" si="8"/>
        <v>25772533</v>
      </c>
      <c r="F30" s="5">
        <f t="shared" si="8"/>
        <v>25772534</v>
      </c>
      <c r="G30" s="5">
        <f t="shared" si="8"/>
        <v>0</v>
      </c>
      <c r="H30" s="5">
        <f t="shared" si="8"/>
        <v>0</v>
      </c>
      <c r="I30" s="5">
        <f t="shared" si="8"/>
        <v>0</v>
      </c>
      <c r="J30" s="5">
        <f t="shared" si="8"/>
        <v>0</v>
      </c>
      <c r="K30" s="5">
        <f t="shared" si="8"/>
        <v>0</v>
      </c>
      <c r="L30" s="24" t="s">
        <v>48</v>
      </c>
    </row>
    <row r="31" spans="1:12" ht="49.5" customHeight="1" x14ac:dyDescent="0.25">
      <c r="A31" s="21"/>
      <c r="B31" s="11" t="s">
        <v>13</v>
      </c>
      <c r="C31" s="5">
        <f>D31+E31+F31</f>
        <v>77317600</v>
      </c>
      <c r="D31" s="5">
        <v>25772533</v>
      </c>
      <c r="E31" s="5">
        <v>25772533</v>
      </c>
      <c r="F31" s="5">
        <v>25772534</v>
      </c>
      <c r="G31" s="6"/>
      <c r="H31" s="6"/>
      <c r="I31" s="6"/>
      <c r="J31" s="5"/>
      <c r="K31" s="5"/>
      <c r="L31" s="24"/>
    </row>
    <row r="32" spans="1:12" ht="33" customHeight="1" x14ac:dyDescent="0.25">
      <c r="A32" s="21" t="s">
        <v>34</v>
      </c>
      <c r="B32" s="11" t="s">
        <v>12</v>
      </c>
      <c r="C32" s="5">
        <f>C33</f>
        <v>50298110</v>
      </c>
      <c r="D32" s="5">
        <f t="shared" ref="D32:K32" si="9">D33</f>
        <v>2192200</v>
      </c>
      <c r="E32" s="5">
        <f t="shared" si="9"/>
        <v>48105910</v>
      </c>
      <c r="F32" s="5">
        <f t="shared" si="9"/>
        <v>0</v>
      </c>
      <c r="G32" s="5">
        <f t="shared" si="9"/>
        <v>0</v>
      </c>
      <c r="H32" s="5">
        <f t="shared" si="9"/>
        <v>0</v>
      </c>
      <c r="I32" s="5">
        <f t="shared" si="9"/>
        <v>0</v>
      </c>
      <c r="J32" s="5">
        <f t="shared" si="9"/>
        <v>0</v>
      </c>
      <c r="K32" s="5">
        <f t="shared" si="9"/>
        <v>0</v>
      </c>
      <c r="L32" s="24" t="s">
        <v>48</v>
      </c>
    </row>
    <row r="33" spans="1:12" ht="49.5" customHeight="1" x14ac:dyDescent="0.25">
      <c r="A33" s="21"/>
      <c r="B33" s="11" t="s">
        <v>13</v>
      </c>
      <c r="C33" s="5">
        <f>D33+E33+F33+G33+H33+I33+J33+K33</f>
        <v>50298110</v>
      </c>
      <c r="D33" s="5">
        <v>2192200</v>
      </c>
      <c r="E33" s="6">
        <v>48105910</v>
      </c>
      <c r="F33" s="6"/>
      <c r="G33" s="6"/>
      <c r="H33" s="6"/>
      <c r="I33" s="6"/>
      <c r="J33" s="5"/>
      <c r="K33" s="5"/>
      <c r="L33" s="24"/>
    </row>
    <row r="34" spans="1:12" ht="35.25" customHeight="1" x14ac:dyDescent="0.25">
      <c r="A34" s="21" t="s">
        <v>33</v>
      </c>
      <c r="B34" s="11" t="s">
        <v>12</v>
      </c>
      <c r="C34" s="5">
        <f>C35</f>
        <v>260275910</v>
      </c>
      <c r="D34" s="5">
        <f t="shared" ref="D34:K34" si="10">D35</f>
        <v>85136760</v>
      </c>
      <c r="E34" s="5">
        <f t="shared" si="10"/>
        <v>175139150</v>
      </c>
      <c r="F34" s="5">
        <f t="shared" si="10"/>
        <v>0</v>
      </c>
      <c r="G34" s="5">
        <f t="shared" si="10"/>
        <v>0</v>
      </c>
      <c r="H34" s="5">
        <f t="shared" si="10"/>
        <v>0</v>
      </c>
      <c r="I34" s="5">
        <f t="shared" si="10"/>
        <v>0</v>
      </c>
      <c r="J34" s="5">
        <f t="shared" si="10"/>
        <v>0</v>
      </c>
      <c r="K34" s="5">
        <f t="shared" si="10"/>
        <v>0</v>
      </c>
      <c r="L34" s="24" t="s">
        <v>48</v>
      </c>
    </row>
    <row r="35" spans="1:12" ht="49.5" customHeight="1" x14ac:dyDescent="0.25">
      <c r="A35" s="21"/>
      <c r="B35" s="11" t="s">
        <v>13</v>
      </c>
      <c r="C35" s="5">
        <f>D35+E35+F35+G35+H35+I35+J35+K35</f>
        <v>260275910</v>
      </c>
      <c r="D35" s="5">
        <v>85136760</v>
      </c>
      <c r="E35" s="5">
        <v>175139150</v>
      </c>
      <c r="F35" s="5"/>
      <c r="G35" s="5"/>
      <c r="H35" s="5"/>
      <c r="I35" s="5"/>
      <c r="J35" s="5"/>
      <c r="K35" s="5"/>
      <c r="L35" s="24"/>
    </row>
    <row r="36" spans="1:12" ht="45" customHeight="1" x14ac:dyDescent="0.25">
      <c r="A36" s="25" t="s">
        <v>32</v>
      </c>
      <c r="B36" s="12" t="s">
        <v>12</v>
      </c>
      <c r="C36" s="9">
        <f>C37</f>
        <v>133187270</v>
      </c>
      <c r="D36" s="9">
        <f t="shared" ref="D36:K36" si="11">D37</f>
        <v>6478030</v>
      </c>
      <c r="E36" s="9">
        <f t="shared" si="11"/>
        <v>126709240</v>
      </c>
      <c r="F36" s="9">
        <f t="shared" si="11"/>
        <v>0</v>
      </c>
      <c r="G36" s="9">
        <f t="shared" si="11"/>
        <v>0</v>
      </c>
      <c r="H36" s="9">
        <f t="shared" si="11"/>
        <v>0</v>
      </c>
      <c r="I36" s="9">
        <f t="shared" si="11"/>
        <v>0</v>
      </c>
      <c r="J36" s="9">
        <f t="shared" si="11"/>
        <v>0</v>
      </c>
      <c r="K36" s="9">
        <f t="shared" si="11"/>
        <v>0</v>
      </c>
      <c r="L36" s="24" t="s">
        <v>48</v>
      </c>
    </row>
    <row r="37" spans="1:12" ht="64.5" customHeight="1" x14ac:dyDescent="0.25">
      <c r="A37" s="25"/>
      <c r="B37" s="12" t="s">
        <v>13</v>
      </c>
      <c r="C37" s="9">
        <f>D37+E37+F37+G37+H37+I37+J37+K37</f>
        <v>133187270</v>
      </c>
      <c r="D37" s="9">
        <v>6478030</v>
      </c>
      <c r="E37" s="9">
        <v>126709240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24"/>
    </row>
    <row r="38" spans="1:12" ht="24.75" customHeight="1" x14ac:dyDescent="0.25">
      <c r="A38" s="21" t="s">
        <v>31</v>
      </c>
      <c r="B38" s="11" t="s">
        <v>12</v>
      </c>
      <c r="C38" s="5">
        <f>C39</f>
        <v>202168030.72</v>
      </c>
      <c r="D38" s="5">
        <f t="shared" ref="D38:K38" si="12">D39</f>
        <v>3779188.72</v>
      </c>
      <c r="E38" s="5">
        <f t="shared" si="12"/>
        <v>66129614</v>
      </c>
      <c r="F38" s="5">
        <f t="shared" si="12"/>
        <v>66129614</v>
      </c>
      <c r="G38" s="5">
        <f t="shared" si="12"/>
        <v>66129614</v>
      </c>
      <c r="H38" s="5">
        <f t="shared" si="12"/>
        <v>0</v>
      </c>
      <c r="I38" s="5">
        <f t="shared" si="12"/>
        <v>0</v>
      </c>
      <c r="J38" s="5">
        <f t="shared" si="12"/>
        <v>0</v>
      </c>
      <c r="K38" s="5">
        <f t="shared" si="12"/>
        <v>0</v>
      </c>
      <c r="L38" s="24" t="s">
        <v>48</v>
      </c>
    </row>
    <row r="39" spans="1:12" ht="60" customHeight="1" x14ac:dyDescent="0.25">
      <c r="A39" s="21"/>
      <c r="B39" s="11" t="s">
        <v>13</v>
      </c>
      <c r="C39" s="5">
        <f>F39+E39+G39+H39+I39+J39+K39+D39</f>
        <v>202168030.72</v>
      </c>
      <c r="D39" s="5">
        <v>3779188.72</v>
      </c>
      <c r="E39" s="5">
        <v>66129614</v>
      </c>
      <c r="F39" s="5">
        <v>66129614</v>
      </c>
      <c r="G39" s="5">
        <v>66129614</v>
      </c>
      <c r="H39" s="5"/>
      <c r="I39" s="5"/>
      <c r="J39" s="5"/>
      <c r="K39" s="5"/>
      <c r="L39" s="24"/>
    </row>
    <row r="40" spans="1:12" ht="27.75" customHeight="1" x14ac:dyDescent="0.25">
      <c r="A40" s="21" t="s">
        <v>30</v>
      </c>
      <c r="B40" s="11" t="s">
        <v>12</v>
      </c>
      <c r="C40" s="5">
        <f>C41</f>
        <v>169604902.16999999</v>
      </c>
      <c r="D40" s="5">
        <f t="shared" ref="D40:K46" si="13">D41</f>
        <v>0</v>
      </c>
      <c r="E40" s="5">
        <f t="shared" si="13"/>
        <v>169604902.16999999</v>
      </c>
      <c r="F40" s="5">
        <f t="shared" si="13"/>
        <v>0</v>
      </c>
      <c r="G40" s="5">
        <f t="shared" si="13"/>
        <v>0</v>
      </c>
      <c r="H40" s="5">
        <f t="shared" si="13"/>
        <v>0</v>
      </c>
      <c r="I40" s="5">
        <f t="shared" si="13"/>
        <v>0</v>
      </c>
      <c r="J40" s="5">
        <f t="shared" si="13"/>
        <v>0</v>
      </c>
      <c r="K40" s="5">
        <f t="shared" si="13"/>
        <v>0</v>
      </c>
      <c r="L40" s="24" t="s">
        <v>48</v>
      </c>
    </row>
    <row r="41" spans="1:12" ht="55.5" customHeight="1" x14ac:dyDescent="0.25">
      <c r="A41" s="21"/>
      <c r="B41" s="11" t="s">
        <v>13</v>
      </c>
      <c r="C41" s="5">
        <f>D41+E41+F41</f>
        <v>169604902.16999999</v>
      </c>
      <c r="D41" s="5"/>
      <c r="E41" s="5">
        <v>169604902.16999999</v>
      </c>
      <c r="F41" s="5"/>
      <c r="G41" s="6"/>
      <c r="H41" s="6"/>
      <c r="I41" s="6"/>
      <c r="J41" s="5"/>
      <c r="K41" s="5"/>
      <c r="L41" s="24"/>
    </row>
    <row r="42" spans="1:12" ht="30.75" customHeight="1" x14ac:dyDescent="0.25">
      <c r="A42" s="21" t="s">
        <v>29</v>
      </c>
      <c r="B42" s="11" t="s">
        <v>12</v>
      </c>
      <c r="C42" s="5">
        <f>C43</f>
        <v>240345540</v>
      </c>
      <c r="D42" s="5">
        <f t="shared" si="13"/>
        <v>3551030</v>
      </c>
      <c r="E42" s="5">
        <f t="shared" si="13"/>
        <v>236794510</v>
      </c>
      <c r="F42" s="5">
        <f t="shared" si="13"/>
        <v>0</v>
      </c>
      <c r="G42" s="5">
        <f t="shared" si="13"/>
        <v>0</v>
      </c>
      <c r="H42" s="5">
        <f t="shared" si="13"/>
        <v>0</v>
      </c>
      <c r="I42" s="5">
        <f t="shared" si="13"/>
        <v>0</v>
      </c>
      <c r="J42" s="5">
        <f t="shared" si="13"/>
        <v>0</v>
      </c>
      <c r="K42" s="5">
        <f t="shared" si="13"/>
        <v>0</v>
      </c>
      <c r="L42" s="24" t="s">
        <v>48</v>
      </c>
    </row>
    <row r="43" spans="1:12" ht="51.75" customHeight="1" x14ac:dyDescent="0.25">
      <c r="A43" s="21"/>
      <c r="B43" s="11" t="s">
        <v>13</v>
      </c>
      <c r="C43" s="5">
        <f>D43+E43+F43</f>
        <v>240345540</v>
      </c>
      <c r="D43" s="5">
        <v>3551030</v>
      </c>
      <c r="E43" s="5">
        <v>236794510</v>
      </c>
      <c r="F43" s="5"/>
      <c r="G43" s="6"/>
      <c r="H43" s="6"/>
      <c r="I43" s="6"/>
      <c r="J43" s="5"/>
      <c r="K43" s="5"/>
      <c r="L43" s="24"/>
    </row>
    <row r="44" spans="1:12" ht="30.75" customHeight="1" x14ac:dyDescent="0.25">
      <c r="A44" s="21" t="s">
        <v>28</v>
      </c>
      <c r="B44" s="11" t="s">
        <v>12</v>
      </c>
      <c r="C44" s="5">
        <f>C45</f>
        <v>779790945</v>
      </c>
      <c r="D44" s="5">
        <f t="shared" si="13"/>
        <v>259930300</v>
      </c>
      <c r="E44" s="5">
        <f t="shared" si="13"/>
        <v>259930300</v>
      </c>
      <c r="F44" s="5">
        <f t="shared" si="13"/>
        <v>259930345</v>
      </c>
      <c r="G44" s="5">
        <f t="shared" si="13"/>
        <v>0</v>
      </c>
      <c r="H44" s="5">
        <f t="shared" si="13"/>
        <v>0</v>
      </c>
      <c r="I44" s="5">
        <f t="shared" si="13"/>
        <v>0</v>
      </c>
      <c r="J44" s="5">
        <f t="shared" si="13"/>
        <v>0</v>
      </c>
      <c r="K44" s="5">
        <f t="shared" si="13"/>
        <v>0</v>
      </c>
      <c r="L44" s="24" t="s">
        <v>48</v>
      </c>
    </row>
    <row r="45" spans="1:12" ht="75.75" customHeight="1" x14ac:dyDescent="0.25">
      <c r="A45" s="21"/>
      <c r="B45" s="11" t="s">
        <v>13</v>
      </c>
      <c r="C45" s="5">
        <f>D45+E45+F45+G45+H45+I45+J45+K45</f>
        <v>779790945</v>
      </c>
      <c r="D45" s="6">
        <v>259930300</v>
      </c>
      <c r="E45" s="6">
        <v>259930300</v>
      </c>
      <c r="F45" s="6">
        <v>259930345</v>
      </c>
      <c r="G45" s="6"/>
      <c r="H45" s="6"/>
      <c r="I45" s="6"/>
      <c r="J45" s="5"/>
      <c r="K45" s="5"/>
      <c r="L45" s="24"/>
    </row>
    <row r="46" spans="1:12" ht="30.75" customHeight="1" x14ac:dyDescent="0.25">
      <c r="A46" s="21" t="s">
        <v>45</v>
      </c>
      <c r="B46" s="11" t="s">
        <v>12</v>
      </c>
      <c r="C46" s="5">
        <f>C47</f>
        <v>45045500</v>
      </c>
      <c r="D46" s="5">
        <f t="shared" si="13"/>
        <v>0</v>
      </c>
      <c r="E46" s="5">
        <f t="shared" si="13"/>
        <v>2221200</v>
      </c>
      <c r="F46" s="5">
        <f t="shared" si="13"/>
        <v>42824300</v>
      </c>
      <c r="G46" s="5">
        <f t="shared" si="13"/>
        <v>0</v>
      </c>
      <c r="H46" s="5">
        <f t="shared" si="13"/>
        <v>0</v>
      </c>
      <c r="I46" s="5">
        <f t="shared" si="13"/>
        <v>0</v>
      </c>
      <c r="J46" s="5">
        <f t="shared" si="13"/>
        <v>0</v>
      </c>
      <c r="K46" s="5">
        <f t="shared" si="13"/>
        <v>0</v>
      </c>
      <c r="L46" s="24" t="s">
        <v>48</v>
      </c>
    </row>
    <row r="47" spans="1:12" ht="48" customHeight="1" x14ac:dyDescent="0.25">
      <c r="A47" s="21"/>
      <c r="B47" s="11" t="s">
        <v>13</v>
      </c>
      <c r="C47" s="5">
        <f>D47+E47+F47+G47+H47+I47+J47+K47</f>
        <v>45045500</v>
      </c>
      <c r="D47" s="6"/>
      <c r="E47" s="6">
        <v>2221200</v>
      </c>
      <c r="F47" s="6">
        <v>42824300</v>
      </c>
      <c r="G47" s="6"/>
      <c r="H47" s="6"/>
      <c r="I47" s="6"/>
      <c r="J47" s="5"/>
      <c r="K47" s="5"/>
      <c r="L47" s="24"/>
    </row>
    <row r="48" spans="1:12" ht="29.25" customHeight="1" x14ac:dyDescent="0.25">
      <c r="A48" s="21" t="s">
        <v>23</v>
      </c>
      <c r="B48" s="11" t="s">
        <v>12</v>
      </c>
      <c r="C48" s="6">
        <f>C49</f>
        <v>2707113.62</v>
      </c>
      <c r="D48" s="6">
        <f t="shared" ref="D48:K48" si="14">D49</f>
        <v>2707113.62</v>
      </c>
      <c r="E48" s="6">
        <f t="shared" si="14"/>
        <v>0</v>
      </c>
      <c r="F48" s="6">
        <f t="shared" si="14"/>
        <v>0</v>
      </c>
      <c r="G48" s="6">
        <f t="shared" si="14"/>
        <v>0</v>
      </c>
      <c r="H48" s="6">
        <f t="shared" si="14"/>
        <v>0</v>
      </c>
      <c r="I48" s="6">
        <f t="shared" si="14"/>
        <v>0</v>
      </c>
      <c r="J48" s="6">
        <f t="shared" si="14"/>
        <v>0</v>
      </c>
      <c r="K48" s="6">
        <f t="shared" si="14"/>
        <v>0</v>
      </c>
      <c r="L48" s="27"/>
    </row>
    <row r="49" spans="1:12" ht="57" customHeight="1" x14ac:dyDescent="0.25">
      <c r="A49" s="21"/>
      <c r="B49" s="11" t="s">
        <v>13</v>
      </c>
      <c r="C49" s="5">
        <f>C51</f>
        <v>2707113.62</v>
      </c>
      <c r="D49" s="5">
        <f t="shared" ref="D49:K49" si="15">D51</f>
        <v>2707113.62</v>
      </c>
      <c r="E49" s="5">
        <f t="shared" si="15"/>
        <v>0</v>
      </c>
      <c r="F49" s="5">
        <f t="shared" si="15"/>
        <v>0</v>
      </c>
      <c r="G49" s="5">
        <f t="shared" si="15"/>
        <v>0</v>
      </c>
      <c r="H49" s="5">
        <f t="shared" si="15"/>
        <v>0</v>
      </c>
      <c r="I49" s="5">
        <f t="shared" si="15"/>
        <v>0</v>
      </c>
      <c r="J49" s="5">
        <f t="shared" si="15"/>
        <v>0</v>
      </c>
      <c r="K49" s="5">
        <f t="shared" si="15"/>
        <v>0</v>
      </c>
      <c r="L49" s="27"/>
    </row>
    <row r="50" spans="1:12" ht="30.75" customHeight="1" x14ac:dyDescent="0.25">
      <c r="A50" s="21" t="s">
        <v>18</v>
      </c>
      <c r="B50" s="11" t="s">
        <v>12</v>
      </c>
      <c r="C50" s="5">
        <f>C51</f>
        <v>2707113.62</v>
      </c>
      <c r="D50" s="5">
        <f t="shared" ref="D50:K50" si="16">D51</f>
        <v>2707113.62</v>
      </c>
      <c r="E50" s="5">
        <f t="shared" si="16"/>
        <v>0</v>
      </c>
      <c r="F50" s="5">
        <f t="shared" si="16"/>
        <v>0</v>
      </c>
      <c r="G50" s="5">
        <f t="shared" si="16"/>
        <v>0</v>
      </c>
      <c r="H50" s="5">
        <f t="shared" si="16"/>
        <v>0</v>
      </c>
      <c r="I50" s="5">
        <f t="shared" si="16"/>
        <v>0</v>
      </c>
      <c r="J50" s="5">
        <f t="shared" si="16"/>
        <v>0</v>
      </c>
      <c r="K50" s="5">
        <f t="shared" si="16"/>
        <v>0</v>
      </c>
      <c r="L50" s="24" t="s">
        <v>48</v>
      </c>
    </row>
    <row r="51" spans="1:12" ht="54" customHeight="1" x14ac:dyDescent="0.25">
      <c r="A51" s="21"/>
      <c r="B51" s="11" t="s">
        <v>13</v>
      </c>
      <c r="C51" s="5">
        <f>D51+E51+F51+G51+H51+I51+J51+K51</f>
        <v>2707113.62</v>
      </c>
      <c r="D51" s="5">
        <v>2707113.62</v>
      </c>
      <c r="E51" s="5"/>
      <c r="F51" s="5"/>
      <c r="G51" s="5"/>
      <c r="H51" s="5"/>
      <c r="I51" s="5"/>
      <c r="J51" s="5"/>
      <c r="K51" s="5"/>
      <c r="L51" s="24"/>
    </row>
    <row r="52" spans="1:12" ht="30.75" customHeight="1" x14ac:dyDescent="0.25">
      <c r="A52" s="21" t="s">
        <v>16</v>
      </c>
      <c r="B52" s="11" t="s">
        <v>12</v>
      </c>
      <c r="C52" s="6">
        <f>C53</f>
        <v>4130378163.1199999</v>
      </c>
      <c r="D52" s="6">
        <f t="shared" ref="D52:K61" si="17">D53</f>
        <v>560414945.25</v>
      </c>
      <c r="E52" s="6">
        <f t="shared" si="17"/>
        <v>1840843030.1300001</v>
      </c>
      <c r="F52" s="6">
        <f t="shared" si="17"/>
        <v>905781943.79999995</v>
      </c>
      <c r="G52" s="6">
        <f t="shared" si="17"/>
        <v>340669403.94</v>
      </c>
      <c r="H52" s="6">
        <f t="shared" si="17"/>
        <v>120667210</v>
      </c>
      <c r="I52" s="6">
        <f t="shared" si="17"/>
        <v>120667210</v>
      </c>
      <c r="J52" s="6">
        <f t="shared" si="17"/>
        <v>120667210</v>
      </c>
      <c r="K52" s="6">
        <f t="shared" si="17"/>
        <v>120667210</v>
      </c>
      <c r="L52" s="13" t="s">
        <v>17</v>
      </c>
    </row>
    <row r="53" spans="1:12" ht="45.75" customHeight="1" x14ac:dyDescent="0.25">
      <c r="A53" s="21"/>
      <c r="B53" s="11" t="s">
        <v>13</v>
      </c>
      <c r="C53" s="5">
        <f t="shared" ref="C53:K53" si="18">C17+C49</f>
        <v>4130378163.1199999</v>
      </c>
      <c r="D53" s="5">
        <f t="shared" si="18"/>
        <v>560414945.25</v>
      </c>
      <c r="E53" s="5">
        <f t="shared" si="18"/>
        <v>1840843030.1300001</v>
      </c>
      <c r="F53" s="5">
        <f t="shared" si="18"/>
        <v>905781943.79999995</v>
      </c>
      <c r="G53" s="5">
        <f t="shared" si="18"/>
        <v>340669403.94</v>
      </c>
      <c r="H53" s="5">
        <f t="shared" si="18"/>
        <v>120667210</v>
      </c>
      <c r="I53" s="5">
        <f t="shared" si="18"/>
        <v>120667210</v>
      </c>
      <c r="J53" s="5">
        <f t="shared" si="18"/>
        <v>120667210</v>
      </c>
      <c r="K53" s="5">
        <f t="shared" si="18"/>
        <v>120667210</v>
      </c>
      <c r="L53" s="13" t="s">
        <v>17</v>
      </c>
    </row>
    <row r="54" spans="1:12" ht="29.25" customHeight="1" x14ac:dyDescent="0.25">
      <c r="A54" s="30" t="s">
        <v>24</v>
      </c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2"/>
    </row>
    <row r="55" spans="1:12" ht="29.25" customHeight="1" x14ac:dyDescent="0.25">
      <c r="A55" s="21" t="s">
        <v>26</v>
      </c>
      <c r="B55" s="11" t="s">
        <v>12</v>
      </c>
      <c r="C55" s="6">
        <f>C56</f>
        <v>127372918.84999999</v>
      </c>
      <c r="D55" s="6">
        <f t="shared" ref="D55:K57" si="19">D56</f>
        <v>127372918.84999999</v>
      </c>
      <c r="E55" s="6">
        <f t="shared" si="19"/>
        <v>0</v>
      </c>
      <c r="F55" s="6">
        <f t="shared" si="19"/>
        <v>0</v>
      </c>
      <c r="G55" s="6">
        <f t="shared" si="19"/>
        <v>0</v>
      </c>
      <c r="H55" s="6">
        <f t="shared" si="19"/>
        <v>0</v>
      </c>
      <c r="I55" s="6">
        <f t="shared" si="19"/>
        <v>0</v>
      </c>
      <c r="J55" s="6">
        <f t="shared" si="19"/>
        <v>0</v>
      </c>
      <c r="K55" s="6">
        <f t="shared" si="19"/>
        <v>0</v>
      </c>
      <c r="L55" s="28"/>
    </row>
    <row r="56" spans="1:12" ht="47.25" customHeight="1" x14ac:dyDescent="0.25">
      <c r="A56" s="21"/>
      <c r="B56" s="11" t="s">
        <v>13</v>
      </c>
      <c r="C56" s="5">
        <f>C58</f>
        <v>127372918.84999999</v>
      </c>
      <c r="D56" s="5">
        <f t="shared" ref="D56:K56" si="20">D58</f>
        <v>127372918.84999999</v>
      </c>
      <c r="E56" s="5">
        <f t="shared" si="20"/>
        <v>0</v>
      </c>
      <c r="F56" s="5">
        <f t="shared" si="20"/>
        <v>0</v>
      </c>
      <c r="G56" s="5">
        <f t="shared" si="20"/>
        <v>0</v>
      </c>
      <c r="H56" s="5">
        <f t="shared" si="20"/>
        <v>0</v>
      </c>
      <c r="I56" s="5">
        <f t="shared" si="20"/>
        <v>0</v>
      </c>
      <c r="J56" s="5">
        <f t="shared" si="20"/>
        <v>0</v>
      </c>
      <c r="K56" s="5">
        <f t="shared" si="20"/>
        <v>0</v>
      </c>
      <c r="L56" s="29"/>
    </row>
    <row r="57" spans="1:12" ht="29.25" customHeight="1" x14ac:dyDescent="0.25">
      <c r="A57" s="21" t="s">
        <v>25</v>
      </c>
      <c r="B57" s="11" t="s">
        <v>12</v>
      </c>
      <c r="C57" s="6">
        <f>C58</f>
        <v>127372918.84999999</v>
      </c>
      <c r="D57" s="6">
        <f t="shared" si="19"/>
        <v>127372918.84999999</v>
      </c>
      <c r="E57" s="6">
        <f t="shared" si="19"/>
        <v>0</v>
      </c>
      <c r="F57" s="6">
        <f t="shared" si="19"/>
        <v>0</v>
      </c>
      <c r="G57" s="6">
        <f t="shared" si="19"/>
        <v>0</v>
      </c>
      <c r="H57" s="6">
        <f t="shared" si="19"/>
        <v>0</v>
      </c>
      <c r="I57" s="6">
        <f t="shared" si="19"/>
        <v>0</v>
      </c>
      <c r="J57" s="6">
        <f t="shared" si="19"/>
        <v>0</v>
      </c>
      <c r="K57" s="6">
        <f t="shared" si="19"/>
        <v>0</v>
      </c>
      <c r="L57" s="24" t="s">
        <v>48</v>
      </c>
    </row>
    <row r="58" spans="1:12" ht="49.5" customHeight="1" x14ac:dyDescent="0.25">
      <c r="A58" s="21"/>
      <c r="B58" s="11" t="s">
        <v>13</v>
      </c>
      <c r="C58" s="5">
        <f>D58+E58+F58+G58+H58+I58+J58+K58</f>
        <v>127372918.84999999</v>
      </c>
      <c r="D58" s="5">
        <v>127372918.84999999</v>
      </c>
      <c r="E58" s="5"/>
      <c r="F58" s="5"/>
      <c r="G58" s="5"/>
      <c r="H58" s="5"/>
      <c r="I58" s="5"/>
      <c r="J58" s="5"/>
      <c r="K58" s="5"/>
      <c r="L58" s="24"/>
    </row>
    <row r="59" spans="1:12" ht="29.25" customHeight="1" x14ac:dyDescent="0.25">
      <c r="A59" s="21" t="s">
        <v>27</v>
      </c>
      <c r="B59" s="11" t="s">
        <v>12</v>
      </c>
      <c r="C59" s="6">
        <f>C60</f>
        <v>127372918.84999999</v>
      </c>
      <c r="D59" s="6">
        <f t="shared" si="17"/>
        <v>127372918.84999999</v>
      </c>
      <c r="E59" s="6">
        <f t="shared" si="17"/>
        <v>0</v>
      </c>
      <c r="F59" s="6">
        <f t="shared" si="17"/>
        <v>0</v>
      </c>
      <c r="G59" s="6">
        <f t="shared" si="17"/>
        <v>0</v>
      </c>
      <c r="H59" s="6">
        <f t="shared" si="17"/>
        <v>0</v>
      </c>
      <c r="I59" s="6">
        <f t="shared" si="17"/>
        <v>0</v>
      </c>
      <c r="J59" s="6">
        <f t="shared" si="17"/>
        <v>0</v>
      </c>
      <c r="K59" s="6">
        <f t="shared" si="17"/>
        <v>0</v>
      </c>
      <c r="L59" s="13" t="s">
        <v>17</v>
      </c>
    </row>
    <row r="60" spans="1:12" ht="42" customHeight="1" x14ac:dyDescent="0.25">
      <c r="A60" s="21"/>
      <c r="B60" s="11" t="s">
        <v>13</v>
      </c>
      <c r="C60" s="5">
        <f>C56</f>
        <v>127372918.84999999</v>
      </c>
      <c r="D60" s="5">
        <f t="shared" ref="D60:K60" si="21">D56</f>
        <v>127372918.84999999</v>
      </c>
      <c r="E60" s="5">
        <f t="shared" si="21"/>
        <v>0</v>
      </c>
      <c r="F60" s="5">
        <f t="shared" si="21"/>
        <v>0</v>
      </c>
      <c r="G60" s="5">
        <f t="shared" si="21"/>
        <v>0</v>
      </c>
      <c r="H60" s="5">
        <f t="shared" si="21"/>
        <v>0</v>
      </c>
      <c r="I60" s="5">
        <f t="shared" si="21"/>
        <v>0</v>
      </c>
      <c r="J60" s="5">
        <f t="shared" si="21"/>
        <v>0</v>
      </c>
      <c r="K60" s="5">
        <f t="shared" si="21"/>
        <v>0</v>
      </c>
      <c r="L60" s="13" t="s">
        <v>17</v>
      </c>
    </row>
    <row r="61" spans="1:12" ht="29.25" customHeight="1" x14ac:dyDescent="0.25">
      <c r="A61" s="21" t="s">
        <v>21</v>
      </c>
      <c r="B61" s="11" t="s">
        <v>12</v>
      </c>
      <c r="C61" s="6">
        <f>C62</f>
        <v>4130378163.1199999</v>
      </c>
      <c r="D61" s="6">
        <f t="shared" si="17"/>
        <v>560414945.25</v>
      </c>
      <c r="E61" s="6">
        <f t="shared" si="17"/>
        <v>1840843030.1300001</v>
      </c>
      <c r="F61" s="6">
        <f t="shared" si="17"/>
        <v>905781943.79999995</v>
      </c>
      <c r="G61" s="6">
        <f t="shared" si="17"/>
        <v>340669403.94</v>
      </c>
      <c r="H61" s="6">
        <f t="shared" si="17"/>
        <v>120667210</v>
      </c>
      <c r="I61" s="6">
        <f t="shared" si="17"/>
        <v>120667210</v>
      </c>
      <c r="J61" s="6">
        <f t="shared" si="17"/>
        <v>120667210</v>
      </c>
      <c r="K61" s="6">
        <f t="shared" si="17"/>
        <v>120667210</v>
      </c>
      <c r="L61" s="13" t="s">
        <v>17</v>
      </c>
    </row>
    <row r="62" spans="1:12" ht="45.75" customHeight="1" x14ac:dyDescent="0.25">
      <c r="A62" s="21"/>
      <c r="B62" s="11" t="s">
        <v>13</v>
      </c>
      <c r="C62" s="5">
        <f t="shared" ref="C62:K62" si="22">C53</f>
        <v>4130378163.1199999</v>
      </c>
      <c r="D62" s="5">
        <f t="shared" si="22"/>
        <v>560414945.25</v>
      </c>
      <c r="E62" s="5">
        <f t="shared" si="22"/>
        <v>1840843030.1300001</v>
      </c>
      <c r="F62" s="5">
        <f t="shared" si="22"/>
        <v>905781943.79999995</v>
      </c>
      <c r="G62" s="5">
        <f t="shared" si="22"/>
        <v>340669403.94</v>
      </c>
      <c r="H62" s="5">
        <f t="shared" si="22"/>
        <v>120667210</v>
      </c>
      <c r="I62" s="5">
        <f t="shared" si="22"/>
        <v>120667210</v>
      </c>
      <c r="J62" s="5">
        <f t="shared" si="22"/>
        <v>120667210</v>
      </c>
      <c r="K62" s="5">
        <f t="shared" si="22"/>
        <v>120667210</v>
      </c>
      <c r="L62" s="13" t="s">
        <v>17</v>
      </c>
    </row>
    <row r="63" spans="1:12" ht="24" customHeight="1" x14ac:dyDescent="0.25">
      <c r="A63" s="21" t="s">
        <v>20</v>
      </c>
      <c r="B63" s="11" t="s">
        <v>12</v>
      </c>
      <c r="C63" s="6">
        <f>C64</f>
        <v>4130378163.1199999</v>
      </c>
      <c r="D63" s="6">
        <f t="shared" ref="D63:K63" si="23">D64</f>
        <v>560414945.25</v>
      </c>
      <c r="E63" s="6">
        <f t="shared" si="23"/>
        <v>1840843030.1300001</v>
      </c>
      <c r="F63" s="6">
        <f t="shared" si="23"/>
        <v>905781943.79999995</v>
      </c>
      <c r="G63" s="6">
        <f t="shared" si="23"/>
        <v>340669403.94</v>
      </c>
      <c r="H63" s="6">
        <f t="shared" si="23"/>
        <v>120667210</v>
      </c>
      <c r="I63" s="6">
        <f t="shared" si="23"/>
        <v>120667210</v>
      </c>
      <c r="J63" s="6">
        <f t="shared" si="23"/>
        <v>120667210</v>
      </c>
      <c r="K63" s="6">
        <f t="shared" si="23"/>
        <v>120667210</v>
      </c>
      <c r="L63" s="13" t="s">
        <v>17</v>
      </c>
    </row>
    <row r="64" spans="1:12" ht="42.75" customHeight="1" x14ac:dyDescent="0.25">
      <c r="A64" s="21"/>
      <c r="B64" s="7" t="s">
        <v>13</v>
      </c>
      <c r="C64" s="6">
        <f>C62</f>
        <v>4130378163.1199999</v>
      </c>
      <c r="D64" s="6">
        <f t="shared" ref="D64:K64" si="24">D62</f>
        <v>560414945.25</v>
      </c>
      <c r="E64" s="6">
        <f t="shared" si="24"/>
        <v>1840843030.1300001</v>
      </c>
      <c r="F64" s="6">
        <f t="shared" si="24"/>
        <v>905781943.79999995</v>
      </c>
      <c r="G64" s="6">
        <f t="shared" si="24"/>
        <v>340669403.94</v>
      </c>
      <c r="H64" s="6">
        <f t="shared" si="24"/>
        <v>120667210</v>
      </c>
      <c r="I64" s="6">
        <f t="shared" si="24"/>
        <v>120667210</v>
      </c>
      <c r="J64" s="6">
        <f t="shared" si="24"/>
        <v>120667210</v>
      </c>
      <c r="K64" s="6">
        <f t="shared" si="24"/>
        <v>120667210</v>
      </c>
      <c r="L64" s="8" t="s">
        <v>17</v>
      </c>
    </row>
  </sheetData>
  <mergeCells count="59">
    <mergeCell ref="L30:L31"/>
    <mergeCell ref="A32:A33"/>
    <mergeCell ref="L32:L33"/>
    <mergeCell ref="A8:L8"/>
    <mergeCell ref="A9:L9"/>
    <mergeCell ref="A10:L10"/>
    <mergeCell ref="A11:A12"/>
    <mergeCell ref="B11:B12"/>
    <mergeCell ref="C11:C12"/>
    <mergeCell ref="D11:K11"/>
    <mergeCell ref="L11:L12"/>
    <mergeCell ref="A63:A64"/>
    <mergeCell ref="A24:A25"/>
    <mergeCell ref="L24:L25"/>
    <mergeCell ref="A34:A35"/>
    <mergeCell ref="L34:L35"/>
    <mergeCell ref="A26:A27"/>
    <mergeCell ref="L26:L27"/>
    <mergeCell ref="A48:A49"/>
    <mergeCell ref="L48:L49"/>
    <mergeCell ref="A50:A51"/>
    <mergeCell ref="L50:L51"/>
    <mergeCell ref="A52:A53"/>
    <mergeCell ref="A38:A39"/>
    <mergeCell ref="L38:L39"/>
    <mergeCell ref="A55:A56"/>
    <mergeCell ref="A54:L54"/>
    <mergeCell ref="L44:L45"/>
    <mergeCell ref="A59:A60"/>
    <mergeCell ref="A40:A41"/>
    <mergeCell ref="L40:L41"/>
    <mergeCell ref="A14:L14"/>
    <mergeCell ref="A15:L15"/>
    <mergeCell ref="A16:A17"/>
    <mergeCell ref="L16:L17"/>
    <mergeCell ref="A57:A58"/>
    <mergeCell ref="L55:L56"/>
    <mergeCell ref="L57:L58"/>
    <mergeCell ref="A46:A47"/>
    <mergeCell ref="L46:L47"/>
    <mergeCell ref="A36:A37"/>
    <mergeCell ref="L36:L37"/>
    <mergeCell ref="A30:A31"/>
    <mergeCell ref="J1:L1"/>
    <mergeCell ref="J2:L2"/>
    <mergeCell ref="J3:L3"/>
    <mergeCell ref="J4:L4"/>
    <mergeCell ref="A61:A62"/>
    <mergeCell ref="A22:A23"/>
    <mergeCell ref="L22:L23"/>
    <mergeCell ref="A18:A19"/>
    <mergeCell ref="L18:L19"/>
    <mergeCell ref="A20:A21"/>
    <mergeCell ref="L20:L21"/>
    <mergeCell ref="A28:A29"/>
    <mergeCell ref="L28:L29"/>
    <mergeCell ref="A42:A43"/>
    <mergeCell ref="L42:L43"/>
    <mergeCell ref="A44:A45"/>
  </mergeCells>
  <pageMargins left="1.1811023622047245" right="0.70866141732283472" top="1.3779527559055118" bottom="0.59055118110236227" header="0.31496062992125984" footer="0.31496062992125984"/>
  <pageSetup paperSize="8" scale="60" firstPageNumber="12" fitToHeight="0" orientation="landscape" useFirstPageNumber="1" r:id="rId1"/>
  <headerFooter>
    <oddHeader>&amp;C&amp;"Times New Roman,обычный"&amp;18&amp;P</oddHeader>
  </headerFooter>
  <rowBreaks count="2" manualBreakCount="2">
    <brk id="33" max="16383" man="1"/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4 от 27.12</vt:lpstr>
      <vt:lpstr>'таблица 4 от 27.12'!Заголовки_для_печати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Адушкин Вячеслав Борисович</dc:creator>
  <cp:lastModifiedBy>Гордеев Сергей Викторович</cp:lastModifiedBy>
  <cp:lastPrinted>2023-04-14T12:02:22Z</cp:lastPrinted>
  <dcterms:created xsi:type="dcterms:W3CDTF">2021-01-21T06:06:34Z</dcterms:created>
  <dcterms:modified xsi:type="dcterms:W3CDTF">2023-04-24T07:04:10Z</dcterms:modified>
</cp:coreProperties>
</file>