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755"/>
  </bookViews>
  <sheets>
    <sheet name="Табл.1" sheetId="4" r:id="rId1"/>
    <sheet name="Табл.2" sheetId="1" r:id="rId2"/>
    <sheet name="Табл.3" sheetId="3" r:id="rId3"/>
  </sheets>
  <definedNames>
    <definedName name="_xlnm.Print_Titles" localSheetId="1">Табл.2!$10:$11</definedName>
    <definedName name="_xlnm.Print_Area" localSheetId="2">Табл.3!$A$1:$K$30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3" l="1"/>
  <c r="I30" i="3"/>
  <c r="H30" i="3"/>
  <c r="G30" i="3"/>
  <c r="F30" i="3"/>
  <c r="E30" i="3"/>
  <c r="D30" i="3"/>
  <c r="C30" i="3"/>
  <c r="J29" i="3"/>
  <c r="I29" i="3"/>
  <c r="H29" i="3"/>
  <c r="G29" i="3"/>
  <c r="F29" i="3"/>
  <c r="E29" i="3"/>
  <c r="D29" i="3"/>
  <c r="C29" i="3" s="1"/>
  <c r="C27" i="3" s="1"/>
  <c r="A29" i="3"/>
  <c r="A30" i="3" s="1"/>
  <c r="J28" i="3"/>
  <c r="I28" i="3"/>
  <c r="H28" i="3"/>
  <c r="G28" i="3"/>
  <c r="F28" i="3"/>
  <c r="E28" i="3"/>
  <c r="D28" i="3"/>
  <c r="C28" i="3"/>
  <c r="J27" i="3"/>
  <c r="I27" i="3"/>
  <c r="H27" i="3"/>
  <c r="G27" i="3"/>
  <c r="F27" i="3"/>
  <c r="E27" i="3"/>
  <c r="D27" i="3"/>
  <c r="C26" i="3"/>
  <c r="C20" i="3"/>
  <c r="C19" i="3"/>
  <c r="C18" i="3"/>
  <c r="J17" i="3"/>
  <c r="I17" i="3"/>
  <c r="H17" i="3"/>
  <c r="G17" i="3"/>
  <c r="F17" i="3"/>
  <c r="E17" i="3"/>
  <c r="D17" i="3"/>
  <c r="C17" i="3"/>
  <c r="C15" i="3"/>
  <c r="L15" i="4"/>
  <c r="L16" i="4" s="1"/>
</calcChain>
</file>

<file path=xl/sharedStrings.xml><?xml version="1.0" encoding="utf-8"?>
<sst xmlns="http://schemas.openxmlformats.org/spreadsheetml/2006/main" count="168" uniqueCount="79">
  <si>
    <t>Номер показателя</t>
  </si>
  <si>
    <t xml:space="preserve">Наименование </t>
  </si>
  <si>
    <t>Источники финансирования</t>
  </si>
  <si>
    <t>Объем финансирования (всего, руб.)</t>
  </si>
  <si>
    <t>Дума города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</si>
  <si>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</si>
  <si>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</si>
  <si>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</si>
  <si>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</si>
  <si>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</si>
  <si>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</si>
  <si>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</si>
  <si>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Контрольно- счетная палата города</t>
  </si>
  <si>
    <t>Приложение 1</t>
  </si>
  <si>
    <t>Значение целевого показателя, в том числе</t>
  </si>
  <si>
    <t>Доля муниципальных служащих, соблюдающих ограничения и запреты, требования к служебному поведению, %</t>
  </si>
  <si>
    <t>Задача 1. Повышение профессиональной компетентности  муниципальных служащих органов местного самоуправления</t>
  </si>
  <si>
    <t>-</t>
  </si>
  <si>
    <t>Контрольно-счетная палата города</t>
  </si>
  <si>
    <t>Количество проведенных Дней открытых дверей в органах местного самоуправления, ед.</t>
  </si>
  <si>
    <t>органы местного самоуправления</t>
  </si>
  <si>
    <t>Ответственный (администратор 
или соадминистратор)</t>
  </si>
  <si>
    <t>Приложение 2</t>
  </si>
  <si>
    <t>Приложение 3</t>
  </si>
  <si>
    <t>Количество обучающих семинаров, ед.</t>
  </si>
  <si>
    <t>Доля муниципальных служащих, получивших дополнительное профессиональное образование, %</t>
  </si>
  <si>
    <t>Задача 2. Совершенствование работы, направленной на применение мер по предупреждению коррупции и борьбе с ней на муниципальной службе, открытость и гласность деятельности органов местного самоуправления</t>
  </si>
  <si>
    <t>Ответственный (администратор                                  или соадминистратор)</t>
  </si>
  <si>
    <t xml:space="preserve">Объем финансирования
соадминистратора 
</t>
  </si>
  <si>
    <t>управление кадров
и муниципальной службы Администрации города</t>
  </si>
  <si>
    <t>Номер  показателя</t>
  </si>
  <si>
    <t>Наименование  показателя
ед. измерения</t>
  </si>
  <si>
    <t xml:space="preserve">Наименование показателя,
ед. измерения
</t>
  </si>
  <si>
    <t>управление кадров 
и муниципальной службы Администрации города</t>
  </si>
  <si>
    <t>отдел протокола Администрации города</t>
  </si>
  <si>
    <t>управление бюджетного учёта
и отчётности Администрации города</t>
  </si>
  <si>
    <t>за счет средств местного бюджета</t>
  </si>
  <si>
    <t>Количество муниципальных служащих, прошедших, профессиональную адаптацию, чел.</t>
  </si>
  <si>
    <t>Иные показатели</t>
  </si>
  <si>
    <t>Задача 3. Укрепление корпоративной культуры, формирование позитивного имиджа муниципального служащего города Сургута, стимулирование трудовой и исполнительской дисциплины</t>
  </si>
  <si>
    <t>Значение показателя, в том числе</t>
  </si>
  <si>
    <t xml:space="preserve">В том числе по годам </t>
  </si>
  <si>
    <t>к  постановлению</t>
  </si>
  <si>
    <t>Администрации города</t>
  </si>
  <si>
    <t>Примечания:</t>
  </si>
  <si>
    <t xml:space="preserve">¹  –  значение показателя  1, 3 устанавливаются  как среднее значение за период с 01.01.2014 по 31.12.2023, </t>
  </si>
  <si>
    <t>²  –  значение показателя  1, 3 устанавливаются на отчетную дату по состоянию на 31.12.2023,</t>
  </si>
  <si>
    <t xml:space="preserve">     значение показателя 2 устанавливаеися нарастающим итогом с 01.01.2014 по 31.12.2023;</t>
  </si>
  <si>
    <t xml:space="preserve">     значение показателя 2 устанавливаеися нарастающим итогом с 01.01.2014 по 31.12.2030.</t>
  </si>
  <si>
    <t>Ответственный (администратор                      или соадминистратор)</t>
  </si>
  <si>
    <t xml:space="preserve">                                          от _____________ № __________</t>
  </si>
  <si>
    <t>Итоговое значение показателя²</t>
  </si>
  <si>
    <t>отчетные данные
за период реализации
с 01.01.2014
по 31.12.2023¹</t>
  </si>
  <si>
    <t xml:space="preserve"> – </t>
  </si>
  <si>
    <t>управление бюджетного учёта                        и отчётности Администрации города</t>
  </si>
  <si>
    <t>Доля граждан, получивших дополнительное пенсионное обеспечение,                                 от общего количества назначенного дополнительного пенсионного обеспечения, %</t>
  </si>
  <si>
    <t xml:space="preserve">Цель программы: повышение эффективности и результативности деятельности муниципальных служащих в муниципальном образовании городской округ Сургут  Ханты-Мансийского автономного округа  –  Югры </t>
  </si>
  <si>
    <t>всего, в том числе
за счет средств местного бюджета</t>
  </si>
  <si>
    <t>васего, в том числе
за счет средств местного бюджета</t>
  </si>
  <si>
    <t>Общий объем финансирования программы  –  всего, в том числе</t>
  </si>
  <si>
    <t>Мероприятие 3.3.  
Курсы повышения квалификации, плановые семинары (в том числе обучение в рамках Школы муниципального служащего)</t>
  </si>
  <si>
    <t>Мероприятие 3.1. 
Курсы повышения квалификации, плановые семинары (в том числе обучение в рамках Школы муниципального служащего)</t>
  </si>
  <si>
    <t>от ______________  № _____________</t>
  </si>
  <si>
    <t>Программные мероприятия, объем финансирования муниципальной программы «Развитие муниципальной службы в городе Сургуте на период до 2030 года»</t>
  </si>
  <si>
    <t>Целевые показатели муниципальной программы  «Развитие муниципальной службы в городе Сургуте на период до 2030 года»</t>
  </si>
  <si>
    <t>Иные показатели муниципальной программы «Развитие муниципальной службы в городе Сургуте на период до 2030 года»</t>
  </si>
  <si>
    <t xml:space="preserve">Разработка и принятие муниципальных правовых актов, внесение             в них изменений в связи с изменениями в законодательстве                           о муниципальной службе и противодействии коррупции, антикоррупционная экспертиза, в %
</t>
  </si>
  <si>
    <t>Количество муниципальных служащих, прошедших профессиональную адаптацию и (или) в отношении которых осуществлялось наставничество, чел.</t>
  </si>
  <si>
    <t>Количество подготовленных  аналитических отчетов, ед.</t>
  </si>
  <si>
    <t>от ____________ № ______</t>
  </si>
  <si>
    <t>Количество проведенных мероприятий по профилактике коррупционных нарушений, ед.:
- работа комиссии по соблюдению требований к служебному поведению муниципальных служащих и урегулированию конфликта интересов                                 в органах местного самоуправления;
- проведение встреч с представителями государственных органов;
- проведение консультационных семинаров по вопросам муниципальной службы и антикоррупционной политики</t>
  </si>
  <si>
    <t>Основное мероприятие 1.
Проведение анализа сложившейся законодательной и нормативной правовой базы в сфере муниципальной службы, мониторинг правоприменения законодательства о муниципальной службе, проведение внутреннего кадрового аудита                                     (показатель 2 из таблицы 2)</t>
  </si>
  <si>
    <t xml:space="preserve">Основное мероприятие 2.
Внедрение института наставничества 
в рамках Школы муниципального служащего
(показатель 2 из таблицы 1)
</t>
  </si>
  <si>
    <t>Основное мероприятие 3.
Организация дополнительного профессионального образования работников органов местного самоуправления 
(в том числе обучение в рамках Школы муниципального служащего) 
(показатель 1 из таблицы 1)</t>
  </si>
  <si>
    <t>Мероприятие 3.2.  
Курсы повышения квалификации, плановые семинары (в том числе обучение в рамках Школы муниципального служащего)</t>
  </si>
  <si>
    <t>Основное мероприятие 4.
Осуществление контроля 
за соблюдением муниципальными служащими запретов и ограничений, установленных федеральным законодательством 
о муниципальной службе
(показатель 3 из таблицы 1)</t>
  </si>
  <si>
    <t>Основное мероприятие 6.
Проведение Дней открытых дверей 
в органах местного самоуправления            (показатель 7 из таблицы 2)</t>
  </si>
  <si>
    <t xml:space="preserve">Основное мероприятие 7.
Муниципальное негосударственное пенсионное обеспечение (показатель 8 из таблицы 2)
</t>
  </si>
  <si>
    <t>Основное мероприятие 5.
Организация работы 
по профилактике коррупционных нарушений:
- работа комиссии по соблюдению требований к служебному поведению муниципальных служащих                                и урегулированию конфликта   интересов в органах местного самоуправления;
- проведение встреч
с представителями государственных органов;
- проведение консультационных семинаров по вопросам муниципальной службы и антикоррупционной политики (показатель 6 из таблицы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</si>
</sst>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/>
    <xf numFmtId="0" fontId="3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2" fillId="0" borderId="1" xfId="0" applyFont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165" fontId="3" fillId="0" borderId="5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165" fontId="6" fillId="0" borderId="5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" fontId="1" fillId="0" borderId="0" xfId="0" applyNumberFormat="1" applyFont="1" applyFill="1"/>
    <xf numFmtId="0" fontId="0" fillId="0" borderId="0" xfId="0" applyFill="1" applyBorder="1"/>
    <xf numFmtId="0" fontId="2" fillId="0" borderId="5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0" fontId="0" fillId="2" borderId="0" xfId="0" applyFill="1"/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164" fontId="3" fillId="2" borderId="5" xfId="0" applyNumberFormat="1" applyFont="1" applyFill="1" applyBorder="1" applyAlignment="1">
      <alignment horizontal="center" vertical="top"/>
    </xf>
    <xf numFmtId="4" fontId="3" fillId="2" borderId="6" xfId="0" applyNumberFormat="1" applyFont="1" applyFill="1" applyBorder="1" applyAlignment="1">
      <alignment horizontal="center" vertical="top"/>
    </xf>
    <xf numFmtId="4" fontId="1" fillId="2" borderId="0" xfId="0" applyNumberFormat="1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165" fontId="6" fillId="2" borderId="5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/>
    </xf>
    <xf numFmtId="0" fontId="8" fillId="0" borderId="0" xfId="0" applyFont="1" applyAlignment="1">
      <alignment horizontal="left"/>
    </xf>
    <xf numFmtId="0" fontId="9" fillId="0" borderId="0" xfId="0" applyFont="1" applyFill="1" applyAlignment="1">
      <alignment horizontal="left" vertical="top"/>
    </xf>
    <xf numFmtId="0" fontId="10" fillId="0" borderId="0" xfId="0" applyFont="1" applyAlignment="1">
      <alignment horizontal="left"/>
    </xf>
    <xf numFmtId="0" fontId="9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4" fontId="6" fillId="2" borderId="5" xfId="0" applyNumberFormat="1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2" fontId="6" fillId="0" borderId="0" xfId="0" applyNumberFormat="1" applyFont="1" applyFill="1" applyAlignment="1">
      <alignment horizontal="center" vertical="top"/>
    </xf>
    <xf numFmtId="2" fontId="0" fillId="0" borderId="0" xfId="0" applyNumberFormat="1" applyAlignment="1"/>
    <xf numFmtId="0" fontId="2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zoomScaleNormal="100" workbookViewId="0">
      <selection activeCell="A9" sqref="A9:L9"/>
    </sheetView>
  </sheetViews>
  <sheetFormatPr defaultRowHeight="15" x14ac:dyDescent="0.25"/>
  <cols>
    <col min="1" max="1" width="18.28515625" style="5" customWidth="1"/>
    <col min="2" max="2" width="37.5703125" style="6" customWidth="1"/>
    <col min="3" max="3" width="28.42578125" style="6" customWidth="1"/>
    <col min="4" max="4" width="17.140625" style="6" customWidth="1"/>
    <col min="5" max="5" width="16.28515625" style="6" customWidth="1"/>
    <col min="6" max="6" width="17.7109375" style="6" customWidth="1"/>
    <col min="7" max="7" width="15.85546875" style="6" customWidth="1"/>
    <col min="8" max="8" width="17.42578125" style="6" customWidth="1"/>
    <col min="9" max="9" width="16.140625" style="6" customWidth="1"/>
    <col min="10" max="10" width="17.140625" style="6" customWidth="1"/>
    <col min="11" max="11" width="17.140625" style="65" customWidth="1"/>
    <col min="12" max="12" width="31.42578125" style="15" customWidth="1"/>
    <col min="13" max="16384" width="9.140625" style="6"/>
  </cols>
  <sheetData>
    <row r="1" spans="1:12" ht="41.25" customHeight="1" x14ac:dyDescent="0.25"/>
    <row r="2" spans="1:12" ht="23.25" x14ac:dyDescent="0.25">
      <c r="H2" s="10"/>
      <c r="I2" s="73"/>
      <c r="J2" s="73"/>
      <c r="K2" s="73" t="s">
        <v>13</v>
      </c>
      <c r="L2" s="73"/>
    </row>
    <row r="3" spans="1:12" ht="23.25" x14ac:dyDescent="0.25">
      <c r="H3" s="10"/>
      <c r="I3" s="73"/>
      <c r="J3" s="73"/>
      <c r="K3" s="73" t="s">
        <v>42</v>
      </c>
      <c r="L3" s="73"/>
    </row>
    <row r="4" spans="1:12" ht="23.25" x14ac:dyDescent="0.25">
      <c r="H4" s="10"/>
      <c r="I4" s="73"/>
      <c r="J4" s="73"/>
      <c r="K4" s="73" t="s">
        <v>43</v>
      </c>
      <c r="L4" s="73"/>
    </row>
    <row r="5" spans="1:12" ht="23.25" x14ac:dyDescent="0.25">
      <c r="H5" s="22"/>
      <c r="I5" s="75" t="s">
        <v>50</v>
      </c>
      <c r="J5" s="75"/>
      <c r="K5" s="75"/>
      <c r="L5" s="75"/>
    </row>
    <row r="6" spans="1:12" ht="18.75" x14ac:dyDescent="0.25">
      <c r="H6" s="7"/>
      <c r="I6" s="7"/>
      <c r="J6" s="7"/>
      <c r="K6" s="66"/>
      <c r="L6" s="7"/>
    </row>
    <row r="7" spans="1:12" ht="18.75" x14ac:dyDescent="0.25">
      <c r="H7" s="20"/>
      <c r="I7" s="20"/>
      <c r="J7" s="76"/>
      <c r="K7" s="76"/>
      <c r="L7" s="76"/>
    </row>
    <row r="8" spans="1:12" ht="20.25" x14ac:dyDescent="0.25">
      <c r="J8" s="8"/>
      <c r="K8" s="67"/>
      <c r="L8" s="9"/>
    </row>
    <row r="9" spans="1:12" ht="39" customHeight="1" x14ac:dyDescent="0.25">
      <c r="A9" s="77" t="s">
        <v>64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</row>
    <row r="10" spans="1:12" s="10" customFormat="1" ht="22.5" customHeight="1" x14ac:dyDescent="0.2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</row>
    <row r="11" spans="1:12" ht="19.5" customHeight="1" x14ac:dyDescent="0.25">
      <c r="A11" s="80" t="s">
        <v>30</v>
      </c>
      <c r="B11" s="81" t="s">
        <v>31</v>
      </c>
      <c r="C11" s="83" t="s">
        <v>14</v>
      </c>
      <c r="D11" s="84"/>
      <c r="E11" s="84"/>
      <c r="F11" s="84"/>
      <c r="G11" s="84"/>
      <c r="H11" s="84"/>
      <c r="I11" s="84"/>
      <c r="J11" s="85"/>
      <c r="K11" s="86" t="s">
        <v>51</v>
      </c>
      <c r="L11" s="78" t="s">
        <v>49</v>
      </c>
    </row>
    <row r="12" spans="1:12" ht="88.5" customHeight="1" x14ac:dyDescent="0.25">
      <c r="A12" s="80"/>
      <c r="B12" s="82"/>
      <c r="C12" s="14" t="s">
        <v>52</v>
      </c>
      <c r="D12" s="14" t="s">
        <v>5</v>
      </c>
      <c r="E12" s="14" t="s">
        <v>6</v>
      </c>
      <c r="F12" s="14" t="s">
        <v>7</v>
      </c>
      <c r="G12" s="14" t="s">
        <v>8</v>
      </c>
      <c r="H12" s="14" t="s">
        <v>9</v>
      </c>
      <c r="I12" s="14" t="s">
        <v>10</v>
      </c>
      <c r="J12" s="14" t="s">
        <v>11</v>
      </c>
      <c r="K12" s="87"/>
      <c r="L12" s="78"/>
    </row>
    <row r="13" spans="1:12" ht="18.75" customHeight="1" x14ac:dyDescent="0.25">
      <c r="A13" s="11">
        <v>1</v>
      </c>
      <c r="B13" s="43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44">
        <v>8</v>
      </c>
      <c r="I13" s="44">
        <v>9</v>
      </c>
      <c r="J13" s="44">
        <v>10</v>
      </c>
      <c r="K13" s="68">
        <v>11</v>
      </c>
      <c r="L13" s="45">
        <v>12</v>
      </c>
    </row>
    <row r="14" spans="1:12" ht="105.75" customHeight="1" x14ac:dyDescent="0.25">
      <c r="A14" s="18">
        <v>1</v>
      </c>
      <c r="B14" s="27" t="s">
        <v>25</v>
      </c>
      <c r="C14" s="25">
        <v>38.64</v>
      </c>
      <c r="D14" s="25">
        <v>37.4</v>
      </c>
      <c r="E14" s="25">
        <v>37.4</v>
      </c>
      <c r="F14" s="25">
        <v>37.4</v>
      </c>
      <c r="G14" s="25">
        <v>37.4</v>
      </c>
      <c r="H14" s="25">
        <v>37.4</v>
      </c>
      <c r="I14" s="25">
        <v>37.4</v>
      </c>
      <c r="J14" s="25">
        <v>37.4</v>
      </c>
      <c r="K14" s="69">
        <v>37.4</v>
      </c>
      <c r="L14" s="26" t="s">
        <v>29</v>
      </c>
    </row>
    <row r="15" spans="1:12" ht="89.25" customHeight="1" x14ac:dyDescent="0.25">
      <c r="A15" s="12">
        <v>2</v>
      </c>
      <c r="B15" s="13" t="s">
        <v>37</v>
      </c>
      <c r="C15" s="14">
        <v>485</v>
      </c>
      <c r="D15" s="14">
        <v>42</v>
      </c>
      <c r="E15" s="14">
        <v>42</v>
      </c>
      <c r="F15" s="14">
        <v>42</v>
      </c>
      <c r="G15" s="14">
        <v>42</v>
      </c>
      <c r="H15" s="14">
        <v>42</v>
      </c>
      <c r="I15" s="14">
        <v>42</v>
      </c>
      <c r="J15" s="14">
        <v>42</v>
      </c>
      <c r="K15" s="70">
        <v>779</v>
      </c>
      <c r="L15" s="26" t="str">
        <f>L14</f>
        <v>управление кадров
и муниципальной службы Администрации города</v>
      </c>
    </row>
    <row r="16" spans="1:12" ht="101.25" customHeight="1" x14ac:dyDescent="0.25">
      <c r="A16" s="12">
        <v>3</v>
      </c>
      <c r="B16" s="13" t="s">
        <v>15</v>
      </c>
      <c r="C16" s="14">
        <v>100</v>
      </c>
      <c r="D16" s="14">
        <v>100</v>
      </c>
      <c r="E16" s="14">
        <v>100</v>
      </c>
      <c r="F16" s="14">
        <v>100</v>
      </c>
      <c r="G16" s="14">
        <v>100</v>
      </c>
      <c r="H16" s="14">
        <v>100</v>
      </c>
      <c r="I16" s="14">
        <v>100</v>
      </c>
      <c r="J16" s="14">
        <v>100</v>
      </c>
      <c r="K16" s="70">
        <v>100</v>
      </c>
      <c r="L16" s="26" t="str">
        <f>L15</f>
        <v>управление кадров
и муниципальной службы Администрации города</v>
      </c>
    </row>
    <row r="18" spans="1:9" ht="20.25" x14ac:dyDescent="0.25">
      <c r="A18" s="88" t="s">
        <v>44</v>
      </c>
      <c r="B18" s="88"/>
      <c r="C18" s="88"/>
      <c r="D18" s="88"/>
      <c r="E18" s="88"/>
      <c r="F18" s="88"/>
      <c r="G18" s="88"/>
      <c r="H18" s="88"/>
      <c r="I18" s="88"/>
    </row>
    <row r="19" spans="1:9" ht="25.5" customHeight="1" x14ac:dyDescent="0.25">
      <c r="A19" s="90" t="s">
        <v>45</v>
      </c>
      <c r="B19" s="90"/>
      <c r="C19" s="90"/>
      <c r="D19" s="90"/>
      <c r="E19" s="90"/>
      <c r="F19" s="90"/>
      <c r="G19" s="91"/>
    </row>
    <row r="20" spans="1:9" ht="27.75" customHeight="1" x14ac:dyDescent="0.25">
      <c r="A20" s="89" t="s">
        <v>47</v>
      </c>
      <c r="B20" s="89"/>
      <c r="C20" s="89"/>
      <c r="D20" s="89"/>
      <c r="E20" s="89"/>
      <c r="F20" s="89"/>
    </row>
    <row r="21" spans="1:9" ht="22.5" customHeight="1" x14ac:dyDescent="0.25">
      <c r="A21" s="89" t="s">
        <v>46</v>
      </c>
      <c r="B21" s="89"/>
      <c r="C21" s="89"/>
      <c r="D21" s="89"/>
      <c r="E21" s="89"/>
      <c r="F21" s="89"/>
    </row>
    <row r="22" spans="1:9" ht="29.25" customHeight="1" x14ac:dyDescent="0.25">
      <c r="A22" s="89" t="s">
        <v>48</v>
      </c>
      <c r="B22" s="89"/>
      <c r="C22" s="89"/>
      <c r="D22" s="89"/>
      <c r="E22" s="89"/>
      <c r="F22" s="89"/>
    </row>
  </sheetData>
  <mergeCells count="14">
    <mergeCell ref="A18:I18"/>
    <mergeCell ref="A22:F22"/>
    <mergeCell ref="A20:F20"/>
    <mergeCell ref="A21:F21"/>
    <mergeCell ref="A19:G19"/>
    <mergeCell ref="I5:L5"/>
    <mergeCell ref="J7:L7"/>
    <mergeCell ref="A9:L9"/>
    <mergeCell ref="L11:L12"/>
    <mergeCell ref="A10:L10"/>
    <mergeCell ref="A11:A12"/>
    <mergeCell ref="B11:B12"/>
    <mergeCell ref="C11:J11"/>
    <mergeCell ref="K11:K12"/>
  </mergeCells>
  <pageMargins left="0.78740157480314965" right="0.39370078740157483" top="1.1811023622047245" bottom="0.59055118110236227" header="0.31496062992125984" footer="0.31496062992125984"/>
  <pageSetup paperSize="8" scale="78" firstPageNumber="3" fitToHeight="0" orientation="landscape" useFirstPageNumber="1" verticalDpi="0" r:id="rId1"/>
  <headerFooter>
    <oddHeader>&amp;C&amp;"Times New Roman,обычный"&amp;12&amp;P</oddHeader>
    <firstHeader>&amp;C3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view="pageBreakPreview" topLeftCell="A18" zoomScale="70" zoomScaleNormal="100" zoomScaleSheetLayoutView="70" workbookViewId="0">
      <selection activeCell="B23" sqref="B23:B25"/>
    </sheetView>
  </sheetViews>
  <sheetFormatPr defaultRowHeight="15" x14ac:dyDescent="0.25"/>
  <cols>
    <col min="1" max="1" width="13.85546875" customWidth="1"/>
    <col min="2" max="2" width="79.85546875" customWidth="1"/>
    <col min="3" max="3" width="11.7109375" customWidth="1"/>
    <col min="4" max="4" width="10.85546875" customWidth="1"/>
    <col min="5" max="5" width="10.7109375" customWidth="1"/>
    <col min="6" max="6" width="10.85546875" customWidth="1"/>
    <col min="7" max="7" width="12.28515625" customWidth="1"/>
    <col min="8" max="8" width="11.7109375" customWidth="1"/>
    <col min="9" max="9" width="12.140625" customWidth="1"/>
    <col min="10" max="10" width="40" customWidth="1"/>
    <col min="11" max="11" width="9.140625" hidden="1" customWidth="1"/>
  </cols>
  <sheetData>
    <row r="1" spans="1:11" ht="23.25" x14ac:dyDescent="0.25">
      <c r="F1" s="10"/>
      <c r="G1" s="10"/>
      <c r="H1" s="71"/>
      <c r="I1" s="71"/>
      <c r="J1" s="73" t="s">
        <v>22</v>
      </c>
      <c r="K1" s="71"/>
    </row>
    <row r="2" spans="1:11" ht="23.25" x14ac:dyDescent="0.25">
      <c r="F2" s="10"/>
      <c r="G2" s="10"/>
      <c r="H2" s="71"/>
      <c r="I2" s="71"/>
      <c r="J2" s="73" t="s">
        <v>42</v>
      </c>
      <c r="K2" s="71"/>
    </row>
    <row r="3" spans="1:11" ht="23.25" x14ac:dyDescent="0.25">
      <c r="F3" s="10"/>
      <c r="G3" s="10"/>
      <c r="H3" s="71"/>
      <c r="I3" s="71"/>
      <c r="J3" s="73" t="s">
        <v>43</v>
      </c>
      <c r="K3" s="71"/>
    </row>
    <row r="4" spans="1:11" ht="23.25" x14ac:dyDescent="0.35">
      <c r="F4" s="3"/>
      <c r="G4" s="3"/>
      <c r="H4" s="72"/>
      <c r="I4" s="72"/>
      <c r="J4" s="74" t="s">
        <v>69</v>
      </c>
      <c r="K4" s="72"/>
    </row>
    <row r="5" spans="1:11" ht="18.75" x14ac:dyDescent="0.3">
      <c r="F5" s="3"/>
      <c r="G5" s="3"/>
      <c r="H5" s="3"/>
      <c r="I5" s="24"/>
      <c r="J5" s="24"/>
    </row>
    <row r="6" spans="1:11" ht="18.75" x14ac:dyDescent="0.3">
      <c r="B6" s="3"/>
      <c r="C6" s="3"/>
      <c r="D6" s="3"/>
      <c r="E6" s="3"/>
      <c r="F6" s="3"/>
      <c r="G6" s="3"/>
      <c r="H6" s="3"/>
      <c r="I6" s="100"/>
      <c r="J6" s="100"/>
    </row>
    <row r="7" spans="1:11" ht="23.25" x14ac:dyDescent="0.25">
      <c r="A7" s="101" t="s">
        <v>65</v>
      </c>
      <c r="B7" s="101"/>
      <c r="C7" s="101"/>
      <c r="D7" s="101"/>
      <c r="E7" s="101"/>
      <c r="F7" s="101"/>
      <c r="G7" s="101"/>
      <c r="H7" s="101"/>
      <c r="I7" s="101"/>
      <c r="J7" s="101"/>
    </row>
    <row r="8" spans="1:11" ht="18.75" x14ac:dyDescent="0.3">
      <c r="A8" s="4"/>
      <c r="B8" s="4"/>
      <c r="C8" s="4"/>
      <c r="D8" s="4"/>
      <c r="E8" s="4"/>
      <c r="F8" s="4"/>
      <c r="G8" s="4"/>
      <c r="H8" s="4"/>
      <c r="I8" s="4"/>
      <c r="J8" s="4"/>
    </row>
    <row r="9" spans="1:11" ht="18.75" x14ac:dyDescent="0.3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1" ht="21" customHeight="1" x14ac:dyDescent="0.25">
      <c r="A10" s="102" t="s">
        <v>0</v>
      </c>
      <c r="B10" s="102" t="s">
        <v>32</v>
      </c>
      <c r="C10" s="103" t="s">
        <v>40</v>
      </c>
      <c r="D10" s="103"/>
      <c r="E10" s="103"/>
      <c r="F10" s="103"/>
      <c r="G10" s="103"/>
      <c r="H10" s="103"/>
      <c r="I10" s="104"/>
      <c r="J10" s="108" t="s">
        <v>27</v>
      </c>
    </row>
    <row r="11" spans="1:11" ht="30" customHeight="1" x14ac:dyDescent="0.25">
      <c r="A11" s="102"/>
      <c r="B11" s="102"/>
      <c r="C11" s="1" t="s">
        <v>5</v>
      </c>
      <c r="D11" s="1" t="s">
        <v>6</v>
      </c>
      <c r="E11" s="1" t="s">
        <v>7</v>
      </c>
      <c r="F11" s="1" t="s">
        <v>8</v>
      </c>
      <c r="G11" s="1" t="s">
        <v>9</v>
      </c>
      <c r="H11" s="1" t="s">
        <v>10</v>
      </c>
      <c r="I11" s="1" t="s">
        <v>11</v>
      </c>
      <c r="J11" s="109"/>
    </row>
    <row r="12" spans="1:11" ht="18.75" x14ac:dyDescent="0.25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">
        <v>9</v>
      </c>
      <c r="J12" s="1">
        <v>10</v>
      </c>
    </row>
    <row r="13" spans="1:11" ht="26.25" customHeight="1" x14ac:dyDescent="0.25">
      <c r="A13" s="105" t="s">
        <v>38</v>
      </c>
      <c r="B13" s="106"/>
      <c r="C13" s="106"/>
      <c r="D13" s="106"/>
      <c r="E13" s="106"/>
      <c r="F13" s="106"/>
      <c r="G13" s="106"/>
      <c r="H13" s="106"/>
      <c r="I13" s="106"/>
      <c r="J13" s="107"/>
    </row>
    <row r="14" spans="1:11" ht="60" customHeight="1" x14ac:dyDescent="0.25">
      <c r="A14" s="1">
        <v>1</v>
      </c>
      <c r="B14" s="2" t="s">
        <v>68</v>
      </c>
      <c r="C14" s="1">
        <v>2</v>
      </c>
      <c r="D14" s="1">
        <v>2</v>
      </c>
      <c r="E14" s="1">
        <v>2</v>
      </c>
      <c r="F14" s="1">
        <v>2</v>
      </c>
      <c r="G14" s="1">
        <v>2</v>
      </c>
      <c r="H14" s="1">
        <v>2</v>
      </c>
      <c r="I14" s="1">
        <v>2</v>
      </c>
      <c r="J14" s="2" t="s">
        <v>33</v>
      </c>
    </row>
    <row r="15" spans="1:11" ht="82.5" customHeight="1" x14ac:dyDescent="0.25">
      <c r="A15" s="1">
        <v>2</v>
      </c>
      <c r="B15" s="2" t="s">
        <v>66</v>
      </c>
      <c r="C15" s="1">
        <v>100</v>
      </c>
      <c r="D15" s="1">
        <v>100</v>
      </c>
      <c r="E15" s="1">
        <v>100</v>
      </c>
      <c r="F15" s="1">
        <v>100</v>
      </c>
      <c r="G15" s="1">
        <v>100</v>
      </c>
      <c r="H15" s="1">
        <v>100</v>
      </c>
      <c r="I15" s="1">
        <v>100</v>
      </c>
      <c r="J15" s="2" t="s">
        <v>33</v>
      </c>
    </row>
    <row r="16" spans="1:11" ht="26.25" customHeight="1" x14ac:dyDescent="0.25">
      <c r="A16" s="97">
        <v>3</v>
      </c>
      <c r="B16" s="94" t="s">
        <v>67</v>
      </c>
      <c r="C16" s="46">
        <v>43</v>
      </c>
      <c r="D16" s="46">
        <v>43</v>
      </c>
      <c r="E16" s="46">
        <v>43</v>
      </c>
      <c r="F16" s="46">
        <v>43</v>
      </c>
      <c r="G16" s="46">
        <v>43</v>
      </c>
      <c r="H16" s="46">
        <v>43</v>
      </c>
      <c r="I16" s="46">
        <v>43</v>
      </c>
      <c r="J16" s="2" t="s">
        <v>53</v>
      </c>
    </row>
    <row r="17" spans="1:10" ht="27" customHeight="1" x14ac:dyDescent="0.25">
      <c r="A17" s="98"/>
      <c r="B17" s="95"/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2" t="s">
        <v>4</v>
      </c>
    </row>
    <row r="18" spans="1:10" ht="59.25" customHeight="1" x14ac:dyDescent="0.25">
      <c r="A18" s="99"/>
      <c r="B18" s="96"/>
      <c r="C18" s="46">
        <v>42</v>
      </c>
      <c r="D18" s="46">
        <v>42</v>
      </c>
      <c r="E18" s="46">
        <v>42</v>
      </c>
      <c r="F18" s="46">
        <v>42</v>
      </c>
      <c r="G18" s="46">
        <v>42</v>
      </c>
      <c r="H18" s="46">
        <v>42</v>
      </c>
      <c r="I18" s="46">
        <v>42</v>
      </c>
      <c r="J18" s="2" t="s">
        <v>33</v>
      </c>
    </row>
    <row r="19" spans="1:10" ht="56.25" customHeight="1" x14ac:dyDescent="0.25">
      <c r="A19" s="98">
        <v>4</v>
      </c>
      <c r="B19" s="95" t="s">
        <v>25</v>
      </c>
      <c r="C19" s="23">
        <v>37.700000000000003</v>
      </c>
      <c r="D19" s="23">
        <v>37.700000000000003</v>
      </c>
      <c r="E19" s="23">
        <v>37.700000000000003</v>
      </c>
      <c r="F19" s="23">
        <v>37.700000000000003</v>
      </c>
      <c r="G19" s="23">
        <v>37.700000000000003</v>
      </c>
      <c r="H19" s="23">
        <v>37.700000000000003</v>
      </c>
      <c r="I19" s="23">
        <v>37.700000000000003</v>
      </c>
      <c r="J19" s="2" t="s">
        <v>33</v>
      </c>
    </row>
    <row r="20" spans="1:10" ht="24" customHeight="1" x14ac:dyDescent="0.25">
      <c r="A20" s="98"/>
      <c r="B20" s="95"/>
      <c r="C20" s="47">
        <v>32</v>
      </c>
      <c r="D20" s="47">
        <v>32</v>
      </c>
      <c r="E20" s="47">
        <v>32</v>
      </c>
      <c r="F20" s="47">
        <v>32</v>
      </c>
      <c r="G20" s="47">
        <v>32</v>
      </c>
      <c r="H20" s="47">
        <v>32</v>
      </c>
      <c r="I20" s="47">
        <v>32</v>
      </c>
      <c r="J20" s="2" t="s">
        <v>4</v>
      </c>
    </row>
    <row r="21" spans="1:10" ht="45" customHeight="1" x14ac:dyDescent="0.25">
      <c r="A21" s="98"/>
      <c r="B21" s="95"/>
      <c r="C21" s="19">
        <v>33.299999999999997</v>
      </c>
      <c r="D21" s="19">
        <v>33.299999999999997</v>
      </c>
      <c r="E21" s="19">
        <v>33.299999999999997</v>
      </c>
      <c r="F21" s="19">
        <v>33.299999999999997</v>
      </c>
      <c r="G21" s="19">
        <v>33.299999999999997</v>
      </c>
      <c r="H21" s="19">
        <v>33.299999999999997</v>
      </c>
      <c r="I21" s="19">
        <v>33.299999999999997</v>
      </c>
      <c r="J21" s="40" t="s">
        <v>18</v>
      </c>
    </row>
    <row r="22" spans="1:10" ht="61.5" customHeight="1" x14ac:dyDescent="0.25">
      <c r="A22" s="1">
        <v>5</v>
      </c>
      <c r="B22" s="16" t="s">
        <v>24</v>
      </c>
      <c r="C22" s="1">
        <v>6</v>
      </c>
      <c r="D22" s="1">
        <v>6</v>
      </c>
      <c r="E22" s="1">
        <v>6</v>
      </c>
      <c r="F22" s="1">
        <v>6</v>
      </c>
      <c r="G22" s="1">
        <v>6</v>
      </c>
      <c r="H22" s="1">
        <v>6</v>
      </c>
      <c r="I22" s="1">
        <v>6</v>
      </c>
      <c r="J22" s="2" t="s">
        <v>33</v>
      </c>
    </row>
    <row r="23" spans="1:10" ht="60" customHeight="1" x14ac:dyDescent="0.25">
      <c r="A23" s="92">
        <v>6</v>
      </c>
      <c r="B23" s="93" t="s">
        <v>70</v>
      </c>
      <c r="C23" s="21">
        <v>40</v>
      </c>
      <c r="D23" s="21">
        <v>40</v>
      </c>
      <c r="E23" s="21">
        <v>40</v>
      </c>
      <c r="F23" s="21">
        <v>40</v>
      </c>
      <c r="G23" s="21">
        <v>40</v>
      </c>
      <c r="H23" s="21">
        <v>40</v>
      </c>
      <c r="I23" s="21">
        <v>40</v>
      </c>
      <c r="J23" s="2" t="s">
        <v>33</v>
      </c>
    </row>
    <row r="24" spans="1:10" ht="26.25" customHeight="1" x14ac:dyDescent="0.25">
      <c r="A24" s="92"/>
      <c r="B24" s="93"/>
      <c r="C24" s="21">
        <v>5</v>
      </c>
      <c r="D24" s="21">
        <v>5</v>
      </c>
      <c r="E24" s="21">
        <v>5</v>
      </c>
      <c r="F24" s="21">
        <v>5</v>
      </c>
      <c r="G24" s="21">
        <v>5</v>
      </c>
      <c r="H24" s="21">
        <v>5</v>
      </c>
      <c r="I24" s="21">
        <v>5</v>
      </c>
      <c r="J24" s="2" t="s">
        <v>4</v>
      </c>
    </row>
    <row r="25" spans="1:10" ht="65.25" customHeight="1" x14ac:dyDescent="0.25">
      <c r="A25" s="92"/>
      <c r="B25" s="93"/>
      <c r="C25" s="21">
        <v>6</v>
      </c>
      <c r="D25" s="21">
        <v>6</v>
      </c>
      <c r="E25" s="21">
        <v>6</v>
      </c>
      <c r="F25" s="21">
        <v>6</v>
      </c>
      <c r="G25" s="21">
        <v>6</v>
      </c>
      <c r="H25" s="21">
        <v>6</v>
      </c>
      <c r="I25" s="21">
        <v>6</v>
      </c>
      <c r="J25" s="2" t="s">
        <v>18</v>
      </c>
    </row>
    <row r="26" spans="1:10" ht="43.5" customHeight="1" x14ac:dyDescent="0.25">
      <c r="A26" s="1">
        <v>7</v>
      </c>
      <c r="B26" s="2" t="s">
        <v>19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2" t="s">
        <v>34</v>
      </c>
    </row>
    <row r="27" spans="1:10" ht="65.25" customHeight="1" x14ac:dyDescent="0.25">
      <c r="A27" s="1">
        <v>8</v>
      </c>
      <c r="B27" s="48" t="s">
        <v>55</v>
      </c>
      <c r="C27" s="46">
        <v>100</v>
      </c>
      <c r="D27" s="46">
        <v>100</v>
      </c>
      <c r="E27" s="46">
        <v>100</v>
      </c>
      <c r="F27" s="46">
        <v>100</v>
      </c>
      <c r="G27" s="46">
        <v>100</v>
      </c>
      <c r="H27" s="46">
        <v>100</v>
      </c>
      <c r="I27" s="46">
        <v>100</v>
      </c>
      <c r="J27" s="2" t="s">
        <v>54</v>
      </c>
    </row>
    <row r="28" spans="1:10" ht="40.5" customHeight="1" x14ac:dyDescent="0.25"/>
  </sheetData>
  <mergeCells count="13">
    <mergeCell ref="A23:A25"/>
    <mergeCell ref="B23:B25"/>
    <mergeCell ref="B16:B18"/>
    <mergeCell ref="A16:A18"/>
    <mergeCell ref="I6:J6"/>
    <mergeCell ref="A7:J7"/>
    <mergeCell ref="A10:A11"/>
    <mergeCell ref="B10:B11"/>
    <mergeCell ref="B19:B21"/>
    <mergeCell ref="A19:A21"/>
    <mergeCell ref="C10:I10"/>
    <mergeCell ref="A13:J13"/>
    <mergeCell ref="J10:J11"/>
  </mergeCells>
  <pageMargins left="0.78740157480314965" right="0.78740157480314965" top="1.1811023622047245" bottom="0.39370078740157483" header="0.31496062992125984" footer="0.31496062992125984"/>
  <pageSetup paperSize="8" scale="89" firstPageNumber="4" fitToHeight="0" orientation="landscape" useFirstPageNumber="1" verticalDpi="0" r:id="rId1"/>
  <headerFooter>
    <oddHeader>&amp;C&amp;"Times New Roman,обычный"&amp;12&amp;P</oddHeader>
  </headerFooter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1"/>
  <sheetViews>
    <sheetView view="pageBreakPreview" zoomScale="60" zoomScaleNormal="70" zoomScalePageLayoutView="30" workbookViewId="0">
      <selection activeCell="K30" sqref="K30"/>
    </sheetView>
  </sheetViews>
  <sheetFormatPr defaultRowHeight="15" x14ac:dyDescent="0.25"/>
  <cols>
    <col min="1" max="1" width="43.85546875" style="30" customWidth="1"/>
    <col min="2" max="2" width="24" style="30" customWidth="1"/>
    <col min="3" max="3" width="23.140625" style="30" customWidth="1"/>
    <col min="4" max="4" width="20.42578125" style="56" customWidth="1"/>
    <col min="5" max="5" width="19.5703125" style="56" customWidth="1"/>
    <col min="6" max="6" width="18.7109375" style="56" customWidth="1"/>
    <col min="7" max="7" width="22.5703125" style="56" customWidth="1"/>
    <col min="8" max="8" width="20.5703125" style="56" customWidth="1"/>
    <col min="9" max="9" width="18.140625" style="56" customWidth="1"/>
    <col min="10" max="10" width="17.7109375" style="56" customWidth="1"/>
    <col min="11" max="11" width="40" style="30" customWidth="1"/>
    <col min="12" max="16384" width="9.140625" style="30"/>
  </cols>
  <sheetData>
    <row r="1" spans="1:12" ht="23.25" x14ac:dyDescent="0.25">
      <c r="H1" s="57"/>
      <c r="I1" s="57"/>
      <c r="J1" s="75" t="s">
        <v>23</v>
      </c>
      <c r="K1" s="75"/>
      <c r="L1" s="75"/>
    </row>
    <row r="2" spans="1:12" ht="23.25" x14ac:dyDescent="0.25">
      <c r="H2" s="57"/>
      <c r="I2" s="57"/>
      <c r="J2" s="75" t="s">
        <v>42</v>
      </c>
      <c r="K2" s="75"/>
      <c r="L2" s="75"/>
    </row>
    <row r="3" spans="1:12" ht="23.25" x14ac:dyDescent="0.25">
      <c r="H3" s="57"/>
      <c r="I3" s="57"/>
      <c r="J3" s="75" t="s">
        <v>43</v>
      </c>
      <c r="K3" s="75"/>
      <c r="L3" s="75"/>
    </row>
    <row r="4" spans="1:12" ht="23.25" x14ac:dyDescent="0.25">
      <c r="H4" s="58"/>
      <c r="I4" s="58"/>
      <c r="J4" s="75" t="s">
        <v>62</v>
      </c>
      <c r="K4" s="75"/>
      <c r="L4" s="75"/>
    </row>
    <row r="6" spans="1:12" ht="30" customHeight="1" x14ac:dyDescent="0.3">
      <c r="A6" s="31"/>
      <c r="B6" s="31"/>
      <c r="C6" s="31"/>
      <c r="D6" s="59"/>
      <c r="E6" s="59"/>
      <c r="F6" s="59"/>
      <c r="G6" s="59"/>
      <c r="H6" s="59"/>
      <c r="I6" s="59"/>
      <c r="J6" s="122"/>
      <c r="K6" s="122"/>
    </row>
    <row r="7" spans="1:12" s="32" customFormat="1" ht="27" customHeight="1" x14ac:dyDescent="0.3">
      <c r="A7" s="112" t="s">
        <v>63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</row>
    <row r="8" spans="1:12" ht="18.75" x14ac:dyDescent="0.3">
      <c r="A8" s="33"/>
      <c r="B8" s="33"/>
      <c r="C8" s="33"/>
      <c r="D8" s="60"/>
      <c r="E8" s="60"/>
      <c r="F8" s="60"/>
      <c r="G8" s="60"/>
      <c r="H8" s="60"/>
      <c r="I8" s="60"/>
      <c r="J8" s="60"/>
      <c r="K8" s="33"/>
    </row>
    <row r="9" spans="1:12" ht="20.25" customHeight="1" x14ac:dyDescent="0.25">
      <c r="A9" s="121" t="s">
        <v>1</v>
      </c>
      <c r="B9" s="121" t="s">
        <v>2</v>
      </c>
      <c r="C9" s="121" t="s">
        <v>3</v>
      </c>
      <c r="D9" s="123" t="s">
        <v>41</v>
      </c>
      <c r="E9" s="123"/>
      <c r="F9" s="123"/>
      <c r="G9" s="123"/>
      <c r="H9" s="123"/>
      <c r="I9" s="123"/>
      <c r="J9" s="124"/>
      <c r="K9" s="119" t="s">
        <v>21</v>
      </c>
    </row>
    <row r="10" spans="1:12" ht="39" customHeight="1" x14ac:dyDescent="0.25">
      <c r="A10" s="121"/>
      <c r="B10" s="121"/>
      <c r="C10" s="121"/>
      <c r="D10" s="61" t="s">
        <v>5</v>
      </c>
      <c r="E10" s="61" t="s">
        <v>6</v>
      </c>
      <c r="F10" s="61" t="s">
        <v>7</v>
      </c>
      <c r="G10" s="61" t="s">
        <v>8</v>
      </c>
      <c r="H10" s="61" t="s">
        <v>9</v>
      </c>
      <c r="I10" s="61" t="s">
        <v>10</v>
      </c>
      <c r="J10" s="61" t="s">
        <v>11</v>
      </c>
      <c r="K10" s="120"/>
    </row>
    <row r="11" spans="1:12" ht="24.75" customHeight="1" x14ac:dyDescent="0.25">
      <c r="A11" s="21">
        <v>1</v>
      </c>
      <c r="B11" s="21">
        <v>2</v>
      </c>
      <c r="C11" s="21">
        <v>3</v>
      </c>
      <c r="D11" s="61">
        <v>4</v>
      </c>
      <c r="E11" s="61">
        <v>5</v>
      </c>
      <c r="F11" s="61">
        <v>6</v>
      </c>
      <c r="G11" s="61">
        <v>7</v>
      </c>
      <c r="H11" s="61">
        <v>8</v>
      </c>
      <c r="I11" s="61">
        <v>9</v>
      </c>
      <c r="J11" s="61">
        <v>10</v>
      </c>
      <c r="K11" s="21">
        <v>11</v>
      </c>
    </row>
    <row r="12" spans="1:12" ht="25.5" customHeight="1" x14ac:dyDescent="0.25">
      <c r="A12" s="116" t="s">
        <v>56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8"/>
    </row>
    <row r="13" spans="1:12" ht="27" customHeight="1" x14ac:dyDescent="0.25">
      <c r="A13" s="116" t="s">
        <v>16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8"/>
    </row>
    <row r="14" spans="1:12" ht="192" customHeight="1" x14ac:dyDescent="0.25">
      <c r="A14" s="34" t="s">
        <v>71</v>
      </c>
      <c r="B14" s="17" t="s">
        <v>17</v>
      </c>
      <c r="C14" s="17" t="s">
        <v>17</v>
      </c>
      <c r="D14" s="53" t="s">
        <v>17</v>
      </c>
      <c r="E14" s="53" t="s">
        <v>17</v>
      </c>
      <c r="F14" s="53" t="s">
        <v>17</v>
      </c>
      <c r="G14" s="53" t="s">
        <v>17</v>
      </c>
      <c r="H14" s="53" t="s">
        <v>17</v>
      </c>
      <c r="I14" s="53" t="s">
        <v>17</v>
      </c>
      <c r="J14" s="53" t="s">
        <v>17</v>
      </c>
      <c r="K14" s="34" t="s">
        <v>29</v>
      </c>
    </row>
    <row r="15" spans="1:12" ht="70.5" customHeight="1" x14ac:dyDescent="0.25">
      <c r="A15" s="114" t="s">
        <v>72</v>
      </c>
      <c r="B15" s="34" t="s">
        <v>57</v>
      </c>
      <c r="C15" s="50">
        <f>SUM(D15:J15)</f>
        <v>210000</v>
      </c>
      <c r="D15" s="54">
        <v>30000</v>
      </c>
      <c r="E15" s="54">
        <v>30000</v>
      </c>
      <c r="F15" s="54">
        <v>30000</v>
      </c>
      <c r="G15" s="54">
        <v>30000</v>
      </c>
      <c r="H15" s="54">
        <v>30000</v>
      </c>
      <c r="I15" s="54">
        <v>30000</v>
      </c>
      <c r="J15" s="54">
        <v>30000</v>
      </c>
      <c r="K15" s="34" t="s">
        <v>4</v>
      </c>
    </row>
    <row r="16" spans="1:12" ht="63.75" customHeight="1" x14ac:dyDescent="0.25">
      <c r="A16" s="115"/>
      <c r="B16" s="17" t="s">
        <v>17</v>
      </c>
      <c r="C16" s="51" t="s">
        <v>17</v>
      </c>
      <c r="D16" s="54" t="s">
        <v>17</v>
      </c>
      <c r="E16" s="54" t="s">
        <v>17</v>
      </c>
      <c r="F16" s="54" t="s">
        <v>17</v>
      </c>
      <c r="G16" s="54" t="s">
        <v>17</v>
      </c>
      <c r="H16" s="54" t="s">
        <v>17</v>
      </c>
      <c r="I16" s="54" t="s">
        <v>17</v>
      </c>
      <c r="J16" s="54" t="s">
        <v>17</v>
      </c>
      <c r="K16" s="34" t="s">
        <v>29</v>
      </c>
    </row>
    <row r="17" spans="1:57" ht="156" customHeight="1" x14ac:dyDescent="0.25">
      <c r="A17" s="41" t="s">
        <v>73</v>
      </c>
      <c r="B17" s="34" t="s">
        <v>58</v>
      </c>
      <c r="C17" s="35">
        <f>SUM(D17:J17)</f>
        <v>26285900</v>
      </c>
      <c r="D17" s="55">
        <f>D18+D19+D20</f>
        <v>3465300</v>
      </c>
      <c r="E17" s="55">
        <f>E18+E19+E20</f>
        <v>3465300</v>
      </c>
      <c r="F17" s="55">
        <f t="shared" ref="F17" si="0">SUM(F18:F20)</f>
        <v>3465300</v>
      </c>
      <c r="G17" s="55">
        <f>SUM(G18:G20)</f>
        <v>3725000</v>
      </c>
      <c r="H17" s="55">
        <f>SUM(H18:H20)</f>
        <v>3885000</v>
      </c>
      <c r="I17" s="55">
        <f>SUM(I18:I20)</f>
        <v>4055000</v>
      </c>
      <c r="J17" s="55">
        <f>SUM(J18:J20)</f>
        <v>4225000</v>
      </c>
      <c r="K17" s="36"/>
    </row>
    <row r="18" spans="1:57" ht="108" customHeight="1" x14ac:dyDescent="0.25">
      <c r="A18" s="34" t="s">
        <v>61</v>
      </c>
      <c r="B18" s="34" t="s">
        <v>57</v>
      </c>
      <c r="C18" s="35">
        <f>SUM(D18:J18)</f>
        <v>23048400</v>
      </c>
      <c r="D18" s="55">
        <v>2992800</v>
      </c>
      <c r="E18" s="55">
        <v>2992800</v>
      </c>
      <c r="F18" s="55">
        <v>2992800</v>
      </c>
      <c r="G18" s="55">
        <v>3270000</v>
      </c>
      <c r="H18" s="55">
        <v>3430000</v>
      </c>
      <c r="I18" s="55">
        <v>3600000</v>
      </c>
      <c r="J18" s="55">
        <v>3770000</v>
      </c>
      <c r="K18" s="36" t="s">
        <v>35</v>
      </c>
    </row>
    <row r="19" spans="1:57" ht="136.5" customHeight="1" x14ac:dyDescent="0.25">
      <c r="A19" s="34" t="s">
        <v>74</v>
      </c>
      <c r="B19" s="34" t="s">
        <v>57</v>
      </c>
      <c r="C19" s="35">
        <f>SUM(D19:J19)</f>
        <v>1960000</v>
      </c>
      <c r="D19" s="55">
        <v>280000</v>
      </c>
      <c r="E19" s="55">
        <v>280000</v>
      </c>
      <c r="F19" s="55">
        <v>280000</v>
      </c>
      <c r="G19" s="55">
        <v>280000</v>
      </c>
      <c r="H19" s="55">
        <v>280000</v>
      </c>
      <c r="I19" s="55">
        <v>280000</v>
      </c>
      <c r="J19" s="55">
        <v>280000</v>
      </c>
      <c r="K19" s="36" t="s">
        <v>4</v>
      </c>
    </row>
    <row r="20" spans="1:57" ht="98.25" customHeight="1" x14ac:dyDescent="0.25">
      <c r="A20" s="34" t="s">
        <v>60</v>
      </c>
      <c r="B20" s="34" t="s">
        <v>57</v>
      </c>
      <c r="C20" s="35">
        <f>SUM(D20:J20)</f>
        <v>1277500</v>
      </c>
      <c r="D20" s="55">
        <v>192500</v>
      </c>
      <c r="E20" s="55">
        <v>192500</v>
      </c>
      <c r="F20" s="55">
        <v>192500</v>
      </c>
      <c r="G20" s="55">
        <v>175000</v>
      </c>
      <c r="H20" s="55">
        <v>175000</v>
      </c>
      <c r="I20" s="55">
        <v>175000</v>
      </c>
      <c r="J20" s="55">
        <v>175000</v>
      </c>
      <c r="K20" s="36" t="s">
        <v>12</v>
      </c>
    </row>
    <row r="21" spans="1:57" ht="39" customHeight="1" x14ac:dyDescent="0.25">
      <c r="A21" s="110" t="s">
        <v>26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3"/>
    </row>
    <row r="22" spans="1:57" ht="163.5" customHeight="1" x14ac:dyDescent="0.25">
      <c r="A22" s="34" t="s">
        <v>75</v>
      </c>
      <c r="B22" s="17" t="s">
        <v>17</v>
      </c>
      <c r="C22" s="17" t="s">
        <v>17</v>
      </c>
      <c r="D22" s="53" t="s">
        <v>17</v>
      </c>
      <c r="E22" s="53" t="s">
        <v>17</v>
      </c>
      <c r="F22" s="53" t="s">
        <v>17</v>
      </c>
      <c r="G22" s="53" t="s">
        <v>17</v>
      </c>
      <c r="H22" s="53" t="s">
        <v>17</v>
      </c>
      <c r="I22" s="53" t="s">
        <v>17</v>
      </c>
      <c r="J22" s="53" t="s">
        <v>17</v>
      </c>
      <c r="K22" s="34" t="s">
        <v>33</v>
      </c>
    </row>
    <row r="23" spans="1:57" ht="339" customHeight="1" x14ac:dyDescent="0.25">
      <c r="A23" s="41" t="s">
        <v>78</v>
      </c>
      <c r="B23" s="28" t="s">
        <v>17</v>
      </c>
      <c r="C23" s="28" t="s">
        <v>17</v>
      </c>
      <c r="D23" s="62" t="s">
        <v>17</v>
      </c>
      <c r="E23" s="62" t="s">
        <v>17</v>
      </c>
      <c r="F23" s="62" t="s">
        <v>17</v>
      </c>
      <c r="G23" s="62" t="s">
        <v>17</v>
      </c>
      <c r="H23" s="62" t="s">
        <v>17</v>
      </c>
      <c r="I23" s="62" t="s">
        <v>17</v>
      </c>
      <c r="J23" s="62" t="s">
        <v>17</v>
      </c>
      <c r="K23" s="34" t="s">
        <v>33</v>
      </c>
      <c r="L23" s="39"/>
      <c r="M23" s="39"/>
    </row>
    <row r="24" spans="1:57" s="36" customFormat="1" ht="22.5" customHeight="1" x14ac:dyDescent="0.25">
      <c r="A24" s="110" t="s">
        <v>39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</row>
    <row r="25" spans="1:57" ht="78.75" customHeight="1" x14ac:dyDescent="0.25">
      <c r="A25" s="42" t="s">
        <v>76</v>
      </c>
      <c r="B25" s="29" t="s">
        <v>17</v>
      </c>
      <c r="C25" s="52" t="s">
        <v>17</v>
      </c>
      <c r="D25" s="63" t="s">
        <v>17</v>
      </c>
      <c r="E25" s="63" t="s">
        <v>17</v>
      </c>
      <c r="F25" s="63" t="s">
        <v>17</v>
      </c>
      <c r="G25" s="63" t="s">
        <v>17</v>
      </c>
      <c r="H25" s="63" t="s">
        <v>17</v>
      </c>
      <c r="I25" s="63" t="s">
        <v>17</v>
      </c>
      <c r="J25" s="63" t="s">
        <v>17</v>
      </c>
      <c r="K25" s="34" t="s">
        <v>34</v>
      </c>
      <c r="L25" s="39"/>
      <c r="M25" s="39"/>
    </row>
    <row r="26" spans="1:57" ht="75" customHeight="1" x14ac:dyDescent="0.25">
      <c r="A26" s="34" t="s">
        <v>77</v>
      </c>
      <c r="B26" s="49" t="s">
        <v>36</v>
      </c>
      <c r="C26" s="51">
        <f>SUM(D26:J26)</f>
        <v>225582974.24000001</v>
      </c>
      <c r="D26" s="54">
        <v>32127658.079999998</v>
      </c>
      <c r="E26" s="54">
        <v>32127658.079999998</v>
      </c>
      <c r="F26" s="54">
        <v>32127658.079999998</v>
      </c>
      <c r="G26" s="54">
        <v>30435000</v>
      </c>
      <c r="H26" s="54">
        <v>31645000</v>
      </c>
      <c r="I26" s="54">
        <v>32905000</v>
      </c>
      <c r="J26" s="54">
        <v>34215000</v>
      </c>
      <c r="K26" s="34" t="s">
        <v>35</v>
      </c>
    </row>
    <row r="27" spans="1:57" ht="63" customHeight="1" x14ac:dyDescent="0.25">
      <c r="A27" s="26" t="s">
        <v>59</v>
      </c>
      <c r="B27" s="34" t="s">
        <v>57</v>
      </c>
      <c r="C27" s="51">
        <f>SUM(C28:C30)</f>
        <v>252078874.24000001</v>
      </c>
      <c r="D27" s="54">
        <f>SUM(D28:D30)</f>
        <v>35622958.079999998</v>
      </c>
      <c r="E27" s="54">
        <f>SUM(E28:E30)</f>
        <v>35622958.079999998</v>
      </c>
      <c r="F27" s="54">
        <f t="shared" ref="F27:I27" si="1">SUM(F28:F30)</f>
        <v>35622958.079999998</v>
      </c>
      <c r="G27" s="54">
        <f t="shared" si="1"/>
        <v>34190000</v>
      </c>
      <c r="H27" s="54">
        <f t="shared" si="1"/>
        <v>35560000</v>
      </c>
      <c r="I27" s="54">
        <f t="shared" si="1"/>
        <v>36990000</v>
      </c>
      <c r="J27" s="54">
        <f>SUM(J28:J30)</f>
        <v>38470000</v>
      </c>
      <c r="K27" s="34" t="s">
        <v>20</v>
      </c>
    </row>
    <row r="28" spans="1:57" ht="61.5" customHeight="1" x14ac:dyDescent="0.25">
      <c r="A28" s="26" t="s">
        <v>28</v>
      </c>
      <c r="B28" s="34" t="s">
        <v>57</v>
      </c>
      <c r="C28" s="51">
        <f>SUM(D28:J28)</f>
        <v>248631374.24000001</v>
      </c>
      <c r="D28" s="54">
        <f>SUM(D26+D18)</f>
        <v>35120458.079999998</v>
      </c>
      <c r="E28" s="54">
        <f t="shared" ref="E28:J28" si="2">SUM(E26+E18)</f>
        <v>35120458.079999998</v>
      </c>
      <c r="F28" s="54">
        <f>SUM(F26+F18)</f>
        <v>35120458.079999998</v>
      </c>
      <c r="G28" s="54">
        <f t="shared" si="2"/>
        <v>33705000</v>
      </c>
      <c r="H28" s="54">
        <f t="shared" si="2"/>
        <v>35075000</v>
      </c>
      <c r="I28" s="54">
        <f t="shared" si="2"/>
        <v>36505000</v>
      </c>
      <c r="J28" s="54">
        <f t="shared" si="2"/>
        <v>37985000</v>
      </c>
      <c r="K28" s="36" t="s">
        <v>35</v>
      </c>
    </row>
    <row r="29" spans="1:57" ht="60.75" customHeight="1" x14ac:dyDescent="0.25">
      <c r="A29" s="26" t="str">
        <f>A28</f>
        <v xml:space="preserve">Объем финансирования
соадминистратора 
</v>
      </c>
      <c r="B29" s="34" t="s">
        <v>57</v>
      </c>
      <c r="C29" s="51">
        <f>SUM(D29:J29)</f>
        <v>2170000</v>
      </c>
      <c r="D29" s="54">
        <f t="shared" ref="D29:J29" si="3">SUM(D19+D15)</f>
        <v>310000</v>
      </c>
      <c r="E29" s="54">
        <f t="shared" si="3"/>
        <v>310000</v>
      </c>
      <c r="F29" s="54">
        <f t="shared" si="3"/>
        <v>310000</v>
      </c>
      <c r="G29" s="54">
        <f t="shared" si="3"/>
        <v>310000</v>
      </c>
      <c r="H29" s="54">
        <f t="shared" si="3"/>
        <v>310000</v>
      </c>
      <c r="I29" s="54">
        <f t="shared" si="3"/>
        <v>310000</v>
      </c>
      <c r="J29" s="54">
        <f t="shared" si="3"/>
        <v>310000</v>
      </c>
      <c r="K29" s="36" t="s">
        <v>4</v>
      </c>
    </row>
    <row r="30" spans="1:57" ht="68.25" customHeight="1" x14ac:dyDescent="0.25">
      <c r="A30" s="26" t="str">
        <f>A29</f>
        <v xml:space="preserve">Объем финансирования
соадминистратора 
</v>
      </c>
      <c r="B30" s="34" t="s">
        <v>57</v>
      </c>
      <c r="C30" s="51">
        <f>SUM(D30:J30)</f>
        <v>1277500</v>
      </c>
      <c r="D30" s="54">
        <f t="shared" ref="D30:J30" si="4">SUM(D20)</f>
        <v>192500</v>
      </c>
      <c r="E30" s="54">
        <f t="shared" si="4"/>
        <v>192500</v>
      </c>
      <c r="F30" s="54">
        <f t="shared" si="4"/>
        <v>192500</v>
      </c>
      <c r="G30" s="54">
        <f t="shared" si="4"/>
        <v>175000</v>
      </c>
      <c r="H30" s="54">
        <f t="shared" si="4"/>
        <v>175000</v>
      </c>
      <c r="I30" s="54">
        <f t="shared" si="4"/>
        <v>175000</v>
      </c>
      <c r="J30" s="54">
        <f t="shared" si="4"/>
        <v>175000</v>
      </c>
      <c r="K30" s="36" t="s">
        <v>18</v>
      </c>
    </row>
    <row r="31" spans="1:57" ht="45" customHeight="1" x14ac:dyDescent="0.25">
      <c r="C31" s="38"/>
      <c r="D31" s="64"/>
      <c r="E31" s="64"/>
      <c r="F31" s="64"/>
      <c r="G31" s="64"/>
      <c r="H31" s="64"/>
      <c r="I31" s="64"/>
      <c r="J31" s="64"/>
    </row>
  </sheetData>
  <mergeCells count="16">
    <mergeCell ref="J1:L1"/>
    <mergeCell ref="K9:K10"/>
    <mergeCell ref="C9:C10"/>
    <mergeCell ref="J6:K6"/>
    <mergeCell ref="A9:A10"/>
    <mergeCell ref="B9:B10"/>
    <mergeCell ref="J4:L4"/>
    <mergeCell ref="J3:L3"/>
    <mergeCell ref="D9:J9"/>
    <mergeCell ref="A24:K24"/>
    <mergeCell ref="J2:L2"/>
    <mergeCell ref="A7:K7"/>
    <mergeCell ref="A21:K21"/>
    <mergeCell ref="A15:A16"/>
    <mergeCell ref="A13:K13"/>
    <mergeCell ref="A12:K12"/>
  </mergeCells>
  <pageMargins left="0.70866141732283472" right="0.39370078740157483" top="1.1811023622047245" bottom="0.59055118110236227" header="0.51181102362204722" footer="0.31496062992125984"/>
  <pageSetup paperSize="8" scale="70" firstPageNumber="6" fitToHeight="0" orientation="landscape" useFirstPageNumber="1" verticalDpi="0" r:id="rId1"/>
  <headerFooter>
    <oddHeader>&amp;C&amp;"Times New Roman,обычный"&amp;14&amp;P</oddHeader>
    <firstHeader>&amp;C1</firstHeader>
  </headerFooter>
  <rowBreaks count="2" manualBreakCount="2">
    <brk id="18" max="10" man="1"/>
    <brk id="2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Табл.1</vt:lpstr>
      <vt:lpstr>Табл.2</vt:lpstr>
      <vt:lpstr>Табл.3</vt:lpstr>
      <vt:lpstr>Табл.2!Заголовки_для_печати</vt:lpstr>
      <vt:lpstr>Табл.3!Область_печати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2024-02-15T11:08:53Z</dcterms:modified>
</cp:coreProperties>
</file>