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5480" windowHeight="11580"/>
  </bookViews>
  <sheets>
    <sheet name="Сводка" sheetId="1" r:id="rId1"/>
  </sheets>
  <calcPr calcId="124519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F42" i="1"/>
  <c r="E42"/>
  <c r="F41"/>
  <c r="E41"/>
  <c r="F40"/>
  <c r="E40"/>
  <c r="F39"/>
  <c r="E39"/>
  <c r="F38"/>
  <c r="E38"/>
  <c r="F37"/>
  <c r="E37"/>
  <c r="F36"/>
  <c r="E36"/>
  <c r="F35"/>
  <c r="F34"/>
  <c r="E34"/>
  <c r="F33"/>
  <c r="E33"/>
  <c r="F32"/>
  <c r="E32"/>
  <c r="F31"/>
  <c r="E31"/>
  <c r="F30"/>
  <c r="E30"/>
  <c r="F29"/>
  <c r="E29"/>
  <c r="F28"/>
  <c r="E28"/>
  <c r="F27"/>
  <c r="E27"/>
  <c r="F25"/>
  <c r="E25"/>
  <c r="F24"/>
  <c r="E24"/>
  <c r="F23"/>
  <c r="E23"/>
  <c r="F22"/>
  <c r="E22"/>
  <c r="F21"/>
  <c r="E21"/>
  <c r="F20"/>
  <c r="E20"/>
  <c r="F19"/>
  <c r="E19"/>
  <c r="F18"/>
  <c r="E18"/>
  <c r="F16"/>
  <c r="E16"/>
  <c r="F15"/>
  <c r="E15"/>
  <c r="F13"/>
  <c r="E13"/>
  <c r="F12"/>
  <c r="E12"/>
  <c r="F10"/>
  <c r="E10"/>
  <c r="F9"/>
  <c r="E9"/>
  <c r="F8"/>
  <c r="E8"/>
  <c r="F7"/>
  <c r="E7"/>
  <c r="F6"/>
  <c r="E6"/>
  <c r="F5"/>
  <c r="E5"/>
  <c r="E43" l="1"/>
  <c r="F43"/>
</calcChain>
</file>

<file path=xl/sharedStrings.xml><?xml version="1.0" encoding="utf-8"?>
<sst xmlns="http://schemas.openxmlformats.org/spreadsheetml/2006/main" count="50" uniqueCount="47">
  <si>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</si>
  <si>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</si>
  <si>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</si>
  <si>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</si>
  <si>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</si>
  <si>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</si>
  <si>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</si>
  <si>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</si>
  <si>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</si>
  <si>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</si>
  <si>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</si>
  <si>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</si>
  <si>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</si>
  <si>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</si>
  <si>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</si>
  <si>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</si>
  <si>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</si>
  <si>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</si>
  <si>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</si>
  <si>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</si>
  <si>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</si>
  <si>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</si>
  <si>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</si>
  <si>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</si>
  <si>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</si>
  <si>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</si>
  <si>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</si>
  <si>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</si>
  <si>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</si>
  <si>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</si>
  <si>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</si>
  <si>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</si>
  <si>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</si>
  <si>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</si>
  <si>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</si>
  <si>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</si>
  <si>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</si>
  <si>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</si>
  <si>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</si>
  <si>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</si>
  <si>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</si>
  <si>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</si>
  <si>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</si>
  <si>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</si>
  <si>
    <t>2018 год</t>
  </si>
  <si>
    <t xml:space="preserve">- загорания (мусор, трава) </t>
  </si>
  <si>
    <t>По факту 198 отказных материалов плюс 16 переданных, 6 материалов в работе)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</si>
</sst>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6" fillId="0" borderId="20" xfId="0" applyFont="1" applyBorder="1" applyProtection="1">
      <protection hidden="1"/>
    </xf>
    <xf numFmtId="0" fontId="3" fillId="3" borderId="20" xfId="0" applyFont="1" applyFill="1" applyBorder="1" applyAlignment="1" applyProtection="1">
      <alignment horizontal="center"/>
      <protection hidden="1"/>
    </xf>
    <xf numFmtId="0" fontId="6" fillId="3" borderId="20" xfId="0" applyFont="1" applyFill="1" applyBorder="1" applyProtection="1">
      <protection hidden="1"/>
    </xf>
    <xf numFmtId="0" fontId="6" fillId="3" borderId="20" xfId="0" applyFont="1" applyFill="1" applyBorder="1" applyAlignment="1" applyProtection="1">
      <alignment wrapText="1"/>
      <protection hidden="1"/>
    </xf>
    <xf numFmtId="0" fontId="6" fillId="3" borderId="20" xfId="0" applyFont="1" applyFill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2820434853044902E-2"/>
          <c:y val="5.4944465274950366E-2"/>
          <c:w val="0.90136586970098886"/>
          <c:h val="0.74142027233782604"/>
        </c:manualLayout>
      </c:layout>
      <c:barChart>
        <c:barDir val="col"/>
        <c:grouping val="clustered"/>
        <c:ser>
          <c:idx val="0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193</c:v>
                </c:pt>
                <c:pt idx="1">
                  <c:v>104</c:v>
                </c:pt>
                <c:pt idx="2">
                  <c:v>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D0-452F-A0FB-0B28B9F460A0}"/>
            </c:ext>
          </c:extLst>
        </c:ser>
        <c:ser>
          <c:idx val="1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206</c:v>
                </c:pt>
                <c:pt idx="1">
                  <c:v>91</c:v>
                </c:pt>
                <c:pt idx="2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D0-452F-A0FB-0B28B9F460A0}"/>
            </c:ext>
          </c:extLst>
        </c:ser>
        <c:axId val="90476928"/>
        <c:axId val="90478464"/>
      </c:barChart>
      <c:catAx>
        <c:axId val="9047692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0478464"/>
        <c:crosses val="autoZero"/>
        <c:auto val="1"/>
        <c:lblAlgn val="ctr"/>
        <c:lblOffset val="100"/>
      </c:catAx>
      <c:valAx>
        <c:axId val="90478464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0476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1245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177" l="0.70000000000000062" r="0.70000000000000062" t="0.75000000000001177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9791794205810184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50</c:v>
                </c:pt>
                <c:pt idx="1">
                  <c:v>5</c:v>
                </c:pt>
                <c:pt idx="2">
                  <c:v>4</c:v>
                </c:pt>
                <c:pt idx="3">
                  <c:v>23</c:v>
                </c:pt>
                <c:pt idx="4">
                  <c:v>11</c:v>
                </c:pt>
                <c:pt idx="5">
                  <c:v>28</c:v>
                </c:pt>
                <c:pt idx="6">
                  <c:v>72</c:v>
                </c:pt>
                <c:pt idx="7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27-4DBD-8E35-6AEB5851FF49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2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827-4DBD-8E35-6AEB5851FF49}"/>
              </c:ext>
            </c:extLst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34</c:v>
                </c:pt>
                <c:pt idx="1">
                  <c:v>5</c:v>
                </c:pt>
                <c:pt idx="2">
                  <c:v>7</c:v>
                </c:pt>
                <c:pt idx="3">
                  <c:v>28</c:v>
                </c:pt>
                <c:pt idx="4">
                  <c:v>17</c:v>
                </c:pt>
                <c:pt idx="5">
                  <c:v>31</c:v>
                </c:pt>
                <c:pt idx="6">
                  <c:v>84</c:v>
                </c:pt>
                <c:pt idx="7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27-4DBD-8E35-6AEB5851FF49}"/>
            </c:ext>
          </c:extLst>
        </c:ser>
        <c:axId val="102570240"/>
        <c:axId val="102572032"/>
      </c:barChart>
      <c:catAx>
        <c:axId val="10257024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2572032"/>
        <c:crosses val="autoZero"/>
        <c:auto val="1"/>
        <c:lblAlgn val="ctr"/>
        <c:lblOffset val="0"/>
        <c:tickLblSkip val="1"/>
      </c:catAx>
      <c:valAx>
        <c:axId val="102572032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2570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5464"/>
          <c:y val="1.6548501561811431E-2"/>
          <c:w val="0.34435830378152338"/>
          <c:h val="5.9101791292182182E-2"/>
        </c:manualLayout>
      </c:layout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11</c:v>
                </c:pt>
                <c:pt idx="1">
                  <c:v>8</c:v>
                </c:pt>
                <c:pt idx="2">
                  <c:v>15</c:v>
                </c:pt>
                <c:pt idx="3">
                  <c:v>50</c:v>
                </c:pt>
                <c:pt idx="4">
                  <c:v>34</c:v>
                </c:pt>
                <c:pt idx="5">
                  <c:v>3</c:v>
                </c:pt>
                <c:pt idx="6">
                  <c:v>14</c:v>
                </c:pt>
                <c:pt idx="7">
                  <c:v>16</c:v>
                </c:pt>
                <c:pt idx="8">
                  <c:v>42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4-4ECD-B9B2-09E3045BD168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13</c:v>
                </c:pt>
                <c:pt idx="1">
                  <c:v>4</c:v>
                </c:pt>
                <c:pt idx="2">
                  <c:v>14</c:v>
                </c:pt>
                <c:pt idx="3">
                  <c:v>33</c:v>
                </c:pt>
                <c:pt idx="4">
                  <c:v>39</c:v>
                </c:pt>
                <c:pt idx="5">
                  <c:v>3</c:v>
                </c:pt>
                <c:pt idx="6">
                  <c:v>23</c:v>
                </c:pt>
                <c:pt idx="7">
                  <c:v>23</c:v>
                </c:pt>
                <c:pt idx="8" formatCode="General">
                  <c:v>54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04-4ECD-B9B2-09E3045BD168}"/>
            </c:ext>
          </c:extLst>
        </c:ser>
        <c:axId val="102617088"/>
        <c:axId val="102618624"/>
      </c:barChart>
      <c:catAx>
        <c:axId val="102617088"/>
        <c:scaling>
          <c:orientation val="minMax"/>
        </c:scaling>
        <c:axPos val="b"/>
        <c:numFmt formatCode="General" sourceLinked="1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2618624"/>
        <c:crosses val="autoZero"/>
        <c:auto val="1"/>
        <c:lblAlgn val="ctr"/>
        <c:lblOffset val="100"/>
        <c:tickLblSkip val="1"/>
      </c:catAx>
      <c:valAx>
        <c:axId val="102618624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2617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C4A-4C95-AA2F-7A689A5044B9}"/>
              </c:ext>
            </c:extLst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4A-4C95-AA2F-7A689A5044B9}"/>
              </c:ext>
            </c:extLst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C4A-4C95-AA2F-7A689A5044B9}"/>
              </c:ext>
            </c:extLst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4A-4C95-AA2F-7A689A5044B9}"/>
              </c:ext>
            </c:extLst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C4A-4C95-AA2F-7A689A5044B9}"/>
              </c:ext>
            </c:extLst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C4A-4C95-AA2F-7A689A5044B9}"/>
              </c:ext>
            </c:extLst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C4A-4C95-AA2F-7A689A5044B9}"/>
              </c:ext>
            </c:extLst>
          </c:dPt>
          <c:dPt>
            <c:idx val="7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C4A-4C95-AA2F-7A689A5044B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50</c:v>
                </c:pt>
                <c:pt idx="1">
                  <c:v>5</c:v>
                </c:pt>
                <c:pt idx="2">
                  <c:v>4</c:v>
                </c:pt>
                <c:pt idx="3">
                  <c:v>23</c:v>
                </c:pt>
                <c:pt idx="4">
                  <c:v>11</c:v>
                </c:pt>
                <c:pt idx="5">
                  <c:v>28</c:v>
                </c:pt>
                <c:pt idx="6">
                  <c:v>72</c:v>
                </c:pt>
                <c:pt idx="7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C4A-4C95-AA2F-7A689A5044B9}"/>
            </c:ext>
          </c:extLst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801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1177" l="0.70000000000000062" r="0.70000000000000062" t="0.75000000000001177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365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5DE-4D20-ABBD-62DEF5FA749C}"/>
              </c:ext>
            </c:extLst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DE-4D20-ABBD-62DEF5FA749C}"/>
              </c:ext>
            </c:extLst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5DE-4D20-ABBD-62DEF5FA749C}"/>
              </c:ext>
            </c:extLst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DE-4D20-ABBD-62DEF5FA749C}"/>
              </c:ext>
            </c:extLst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5DE-4D20-ABBD-62DEF5FA749C}"/>
              </c:ext>
            </c:extLst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DE-4D20-ABBD-62DEF5FA749C}"/>
              </c:ext>
            </c:extLst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5DE-4D20-ABBD-62DEF5FA749C}"/>
              </c:ext>
            </c:extLst>
          </c:dPt>
          <c:dPt>
            <c:idx val="7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DE-4D20-ABBD-62DEF5FA749C}"/>
              </c:ext>
            </c:extLst>
          </c:dPt>
          <c:dPt>
            <c:idx val="8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5DE-4D20-ABBD-62DEF5FA749C}"/>
              </c:ext>
            </c:extLst>
          </c:dPt>
          <c:dPt>
            <c:idx val="9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DE-4D20-ABBD-62DEF5FA74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11</c:v>
                </c:pt>
                <c:pt idx="1">
                  <c:v>8</c:v>
                </c:pt>
                <c:pt idx="2">
                  <c:v>15</c:v>
                </c:pt>
                <c:pt idx="3">
                  <c:v>50</c:v>
                </c:pt>
                <c:pt idx="4">
                  <c:v>34</c:v>
                </c:pt>
                <c:pt idx="5">
                  <c:v>3</c:v>
                </c:pt>
                <c:pt idx="6">
                  <c:v>14</c:v>
                </c:pt>
                <c:pt idx="7">
                  <c:v>16</c:v>
                </c:pt>
                <c:pt idx="8">
                  <c:v>42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5DE-4D20-ABBD-62DEF5FA749C}"/>
            </c:ext>
          </c:extLst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15706653360815E-4"/>
          <c:y val="0.82092281078501561"/>
          <c:w val="0.97016628114363956"/>
          <c:h val="0.1790771892149845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1177" l="0.70000000000000062" r="0.70000000000000062" t="0.7500000000000117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81</xdr:row>
      <xdr:rowOff>104775</xdr:rowOff>
    </xdr:from>
    <xdr:to>
      <xdr:col>5</xdr:col>
      <xdr:colOff>533400</xdr:colOff>
      <xdr:row>112</xdr:row>
      <xdr:rowOff>114300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topLeftCell="A13" workbookViewId="0">
      <selection activeCell="D43" sqref="D43"/>
    </sheetView>
  </sheetViews>
  <sheetFormatPr defaultRowHeight="12.75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>
      <c r="A1" s="3"/>
      <c r="B1" s="55" t="s">
        <v>40</v>
      </c>
      <c r="C1" s="56"/>
      <c r="D1" s="24">
        <v>43320</v>
      </c>
      <c r="E1" s="4" t="s">
        <v>36</v>
      </c>
      <c r="F1" s="5"/>
    </row>
    <row r="2" spans="1:7" ht="16.5" customHeight="1">
      <c r="A2" s="50"/>
      <c r="B2" s="50"/>
      <c r="C2" s="44" t="s">
        <v>39</v>
      </c>
      <c r="D2" s="45"/>
      <c r="E2" s="45"/>
      <c r="F2" s="46"/>
    </row>
    <row r="3" spans="1:7" ht="13.5" thickBot="1">
      <c r="A3" s="51"/>
      <c r="B3" s="51"/>
      <c r="C3" s="47"/>
      <c r="D3" s="48"/>
      <c r="E3" s="48"/>
      <c r="F3" s="49"/>
    </row>
    <row r="4" spans="1:7" ht="17.25">
      <c r="A4" s="6" t="s">
        <v>20</v>
      </c>
      <c r="B4" s="7" t="s">
        <v>0</v>
      </c>
      <c r="C4" s="18" t="s">
        <v>44</v>
      </c>
      <c r="D4" s="19" t="s">
        <v>43</v>
      </c>
      <c r="E4" s="57" t="s">
        <v>17</v>
      </c>
      <c r="F4" s="58"/>
    </row>
    <row r="5" spans="1:7" ht="17.25">
      <c r="A5" s="8">
        <v>1</v>
      </c>
      <c r="B5" s="9" t="s">
        <v>1</v>
      </c>
      <c r="C5" s="35">
        <v>193</v>
      </c>
      <c r="D5" s="27">
        <v>206</v>
      </c>
      <c r="E5" s="28">
        <f t="shared" ref="E5:E16" si="0">IF(C5*100/D5-100&gt;100,C5/D5,C5*100/D5-100)</f>
        <v>-6.3106796116504853</v>
      </c>
      <c r="F5" s="34" t="str">
        <f t="shared" ref="F5:F16" si="1">IF(C5*100/D5-100&gt;100,"раз","%")</f>
        <v>%</v>
      </c>
    </row>
    <row r="6" spans="1:7" ht="17.25">
      <c r="A6" s="8">
        <v>2</v>
      </c>
      <c r="B6" s="9" t="s">
        <v>33</v>
      </c>
      <c r="C6" s="27">
        <v>104</v>
      </c>
      <c r="D6" s="27">
        <v>91</v>
      </c>
      <c r="E6" s="28">
        <f t="shared" si="0"/>
        <v>14.285714285714292</v>
      </c>
      <c r="F6" s="34" t="str">
        <f t="shared" si="1"/>
        <v>%</v>
      </c>
    </row>
    <row r="7" spans="1:7" ht="17.25">
      <c r="A7" s="8">
        <v>3</v>
      </c>
      <c r="B7" s="9" t="s">
        <v>2</v>
      </c>
      <c r="C7" s="29">
        <v>5114261</v>
      </c>
      <c r="D7" s="29">
        <v>1825043</v>
      </c>
      <c r="E7" s="28">
        <f t="shared" si="0"/>
        <v>2.8022687684618939</v>
      </c>
      <c r="F7" s="34" t="str">
        <f t="shared" si="1"/>
        <v>раз</v>
      </c>
    </row>
    <row r="8" spans="1:7" ht="17.25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>
      <c r="A10" s="8">
        <v>6</v>
      </c>
      <c r="B10" s="10" t="s">
        <v>5</v>
      </c>
      <c r="C10" s="31">
        <v>3</v>
      </c>
      <c r="D10" s="31">
        <v>1</v>
      </c>
      <c r="E10" s="28">
        <f t="shared" si="0"/>
        <v>3</v>
      </c>
      <c r="F10" s="34" t="str">
        <f t="shared" si="1"/>
        <v>раз</v>
      </c>
    </row>
    <row r="11" spans="1:7" ht="17.25">
      <c r="A11" s="8">
        <v>7</v>
      </c>
      <c r="B11" s="10" t="s">
        <v>6</v>
      </c>
      <c r="C11" s="31">
        <v>0</v>
      </c>
      <c r="D11" s="31">
        <v>0</v>
      </c>
      <c r="E11" s="33">
        <v>100</v>
      </c>
      <c r="F11" s="34" t="s">
        <v>42</v>
      </c>
    </row>
    <row r="12" spans="1:7" ht="17.25">
      <c r="A12" s="8">
        <v>8</v>
      </c>
      <c r="B12" s="10" t="s">
        <v>18</v>
      </c>
      <c r="C12" s="36">
        <v>131</v>
      </c>
      <c r="D12" s="36">
        <v>132</v>
      </c>
      <c r="E12" s="28">
        <f t="shared" si="0"/>
        <v>-0.75757575757575069</v>
      </c>
      <c r="F12" s="34" t="str">
        <f t="shared" si="1"/>
        <v>%</v>
      </c>
    </row>
    <row r="13" spans="1:7" ht="17.25">
      <c r="A13" s="8">
        <v>9</v>
      </c>
      <c r="B13" s="10" t="s">
        <v>7</v>
      </c>
      <c r="C13" s="31">
        <v>15</v>
      </c>
      <c r="D13" s="31">
        <v>10</v>
      </c>
      <c r="E13" s="28">
        <f t="shared" si="0"/>
        <v>50</v>
      </c>
      <c r="F13" s="34" t="str">
        <f t="shared" si="1"/>
        <v>%</v>
      </c>
    </row>
    <row r="14" spans="1:7" ht="17.25">
      <c r="A14" s="8">
        <v>10</v>
      </c>
      <c r="B14" s="10" t="s">
        <v>6</v>
      </c>
      <c r="C14" s="31">
        <v>4</v>
      </c>
      <c r="D14" s="31">
        <v>1</v>
      </c>
      <c r="E14" s="33">
        <v>100</v>
      </c>
      <c r="F14" s="34" t="s">
        <v>42</v>
      </c>
    </row>
    <row r="15" spans="1:7" ht="17.25">
      <c r="A15" s="8">
        <v>11</v>
      </c>
      <c r="B15" s="10" t="s">
        <v>8</v>
      </c>
      <c r="C15" s="31">
        <v>26</v>
      </c>
      <c r="D15" s="31">
        <v>46</v>
      </c>
      <c r="E15" s="28">
        <f t="shared" si="0"/>
        <v>-43.478260869565219</v>
      </c>
      <c r="F15" s="34" t="str">
        <f t="shared" si="1"/>
        <v>%</v>
      </c>
    </row>
    <row r="16" spans="1:7" ht="17.25">
      <c r="A16" s="8">
        <v>12</v>
      </c>
      <c r="B16" s="10" t="s">
        <v>19</v>
      </c>
      <c r="C16" s="31">
        <v>108220000</v>
      </c>
      <c r="D16" s="31">
        <v>5000</v>
      </c>
      <c r="E16" s="28">
        <f t="shared" si="0"/>
        <v>21644</v>
      </c>
      <c r="F16" s="34" t="str">
        <f t="shared" si="1"/>
        <v>раз</v>
      </c>
    </row>
    <row r="17" spans="1:6" ht="17.25">
      <c r="A17" s="11">
        <v>13</v>
      </c>
      <c r="B17" s="12" t="s">
        <v>15</v>
      </c>
      <c r="C17" s="52"/>
      <c r="D17" s="52"/>
      <c r="E17" s="52"/>
      <c r="F17" s="52"/>
    </row>
    <row r="18" spans="1:6" ht="16.5">
      <c r="A18" s="42" t="s">
        <v>26</v>
      </c>
      <c r="B18" s="43"/>
      <c r="C18" s="32">
        <v>50</v>
      </c>
      <c r="D18" s="32">
        <v>34</v>
      </c>
      <c r="E18" s="28">
        <f t="shared" ref="E18:E25" si="2">IF(C18*100/D18-100&gt;100,C18/D18,C18*100/D18-100)</f>
        <v>47.058823529411768</v>
      </c>
      <c r="F18" s="34" t="str">
        <f t="shared" ref="F18:F25" si="3">IF(C18*100/D18-100&gt;100,"раз","%")</f>
        <v>%</v>
      </c>
    </row>
    <row r="19" spans="1:6" ht="16.5">
      <c r="A19" s="42" t="s">
        <v>25</v>
      </c>
      <c r="B19" s="43"/>
      <c r="C19" s="32">
        <v>5</v>
      </c>
      <c r="D19" s="32">
        <v>5</v>
      </c>
      <c r="E19" s="28">
        <f t="shared" si="2"/>
        <v>0</v>
      </c>
      <c r="F19" s="34" t="str">
        <f t="shared" si="3"/>
        <v>%</v>
      </c>
    </row>
    <row r="20" spans="1:6" ht="16.5">
      <c r="A20" s="42" t="s">
        <v>24</v>
      </c>
      <c r="B20" s="43"/>
      <c r="C20" s="32">
        <v>4</v>
      </c>
      <c r="D20" s="32">
        <v>7</v>
      </c>
      <c r="E20" s="28">
        <f t="shared" si="2"/>
        <v>-42.857142857142854</v>
      </c>
      <c r="F20" s="34" t="str">
        <f t="shared" si="3"/>
        <v>%</v>
      </c>
    </row>
    <row r="21" spans="1:6" ht="16.5">
      <c r="A21" s="42" t="s">
        <v>23</v>
      </c>
      <c r="B21" s="43"/>
      <c r="C21" s="32">
        <v>23</v>
      </c>
      <c r="D21" s="32">
        <v>28</v>
      </c>
      <c r="E21" s="28">
        <f t="shared" si="2"/>
        <v>-17.857142857142861</v>
      </c>
      <c r="F21" s="34" t="str">
        <f t="shared" si="3"/>
        <v>%</v>
      </c>
    </row>
    <row r="22" spans="1:6" ht="16.5">
      <c r="A22" s="42" t="s">
        <v>22</v>
      </c>
      <c r="B22" s="43"/>
      <c r="C22" s="32">
        <v>11</v>
      </c>
      <c r="D22" s="32">
        <v>17</v>
      </c>
      <c r="E22" s="28">
        <f t="shared" si="2"/>
        <v>-35.294117647058826</v>
      </c>
      <c r="F22" s="34" t="str">
        <f t="shared" si="3"/>
        <v>%</v>
      </c>
    </row>
    <row r="23" spans="1:6" ht="16.5">
      <c r="A23" s="42" t="s">
        <v>21</v>
      </c>
      <c r="B23" s="43"/>
      <c r="C23" s="32">
        <v>28</v>
      </c>
      <c r="D23" s="32">
        <v>31</v>
      </c>
      <c r="E23" s="28">
        <f t="shared" si="2"/>
        <v>-9.6774193548387046</v>
      </c>
      <c r="F23" s="34" t="str">
        <f t="shared" si="3"/>
        <v>%</v>
      </c>
    </row>
    <row r="24" spans="1:6" ht="16.5">
      <c r="A24" s="59" t="s">
        <v>34</v>
      </c>
      <c r="B24" s="60"/>
      <c r="C24" s="32">
        <v>72</v>
      </c>
      <c r="D24" s="32">
        <v>84</v>
      </c>
      <c r="E24" s="28">
        <f t="shared" si="2"/>
        <v>-14.285714285714292</v>
      </c>
      <c r="F24" s="34" t="str">
        <f t="shared" si="3"/>
        <v>%</v>
      </c>
    </row>
    <row r="25" spans="1:6" ht="16.5">
      <c r="A25" s="59" t="s">
        <v>45</v>
      </c>
      <c r="B25" s="60"/>
      <c r="C25" s="32">
        <v>104</v>
      </c>
      <c r="D25" s="32">
        <v>91</v>
      </c>
      <c r="E25" s="28">
        <f t="shared" si="2"/>
        <v>14.285714285714292</v>
      </c>
      <c r="F25" s="34" t="str">
        <f t="shared" si="3"/>
        <v>%</v>
      </c>
    </row>
    <row r="26" spans="1:6" ht="17.25">
      <c r="A26" s="13">
        <v>14</v>
      </c>
      <c r="B26" s="12" t="s">
        <v>16</v>
      </c>
      <c r="C26" s="52"/>
      <c r="D26" s="52"/>
      <c r="E26" s="52"/>
      <c r="F26" s="52"/>
    </row>
    <row r="27" spans="1:6" ht="16.5">
      <c r="A27" s="42" t="s">
        <v>27</v>
      </c>
      <c r="B27" s="43"/>
      <c r="C27" s="32">
        <v>11</v>
      </c>
      <c r="D27" s="32">
        <v>13</v>
      </c>
      <c r="E27" s="28">
        <f t="shared" ref="E27:E42" si="4">IF(C27*100/D27-100&gt;100,C27/D27,C27*100/D27-100)</f>
        <v>-15.384615384615387</v>
      </c>
      <c r="F27" s="34" t="str">
        <f t="shared" ref="F27:F42" si="5">IF(C27*100/D27-100&gt;100,"раз","%")</f>
        <v>%</v>
      </c>
    </row>
    <row r="28" spans="1:6" ht="16.5">
      <c r="A28" s="42" t="s">
        <v>28</v>
      </c>
      <c r="B28" s="43"/>
      <c r="C28" s="32">
        <v>8</v>
      </c>
      <c r="D28" s="32">
        <v>4</v>
      </c>
      <c r="E28" s="28">
        <f>IF(C28*100/D28-100&gt;100,C28/D28,C28*100/D28-100)</f>
        <v>100</v>
      </c>
      <c r="F28" s="34" t="str">
        <f>IF(C28*100/D28-100&gt;100,"раз","%")</f>
        <v>%</v>
      </c>
    </row>
    <row r="29" spans="1:6" ht="16.5">
      <c r="A29" s="42" t="s">
        <v>29</v>
      </c>
      <c r="B29" s="43"/>
      <c r="C29" s="32">
        <v>15</v>
      </c>
      <c r="D29" s="32">
        <v>14</v>
      </c>
      <c r="E29" s="28">
        <f>IF(C29*100/D29-100&gt;100,C29/D29,C29*100/D29-100)</f>
        <v>7.1428571428571388</v>
      </c>
      <c r="F29" s="34" t="str">
        <f>IF(C29*100/D29-100&gt;100,"раз","%")</f>
        <v>%</v>
      </c>
    </row>
    <row r="30" spans="1:6" ht="16.5">
      <c r="A30" s="42" t="s">
        <v>30</v>
      </c>
      <c r="B30" s="43"/>
      <c r="C30" s="32">
        <v>50</v>
      </c>
      <c r="D30" s="32">
        <v>33</v>
      </c>
      <c r="E30" s="28">
        <f t="shared" si="4"/>
        <v>51.515151515151501</v>
      </c>
      <c r="F30" s="34" t="str">
        <f t="shared" si="5"/>
        <v>%</v>
      </c>
    </row>
    <row r="31" spans="1:6" ht="16.5">
      <c r="A31" s="42" t="s">
        <v>31</v>
      </c>
      <c r="B31" s="43"/>
      <c r="C31" s="32">
        <v>34</v>
      </c>
      <c r="D31" s="32">
        <v>39</v>
      </c>
      <c r="E31" s="28">
        <f t="shared" si="4"/>
        <v>-12.820512820512818</v>
      </c>
      <c r="F31" s="34" t="str">
        <f t="shared" si="5"/>
        <v>%</v>
      </c>
    </row>
    <row r="32" spans="1:6" ht="16.5">
      <c r="A32" s="42" t="s">
        <v>37</v>
      </c>
      <c r="B32" s="43"/>
      <c r="C32" s="32">
        <v>3</v>
      </c>
      <c r="D32" s="32">
        <v>3</v>
      </c>
      <c r="E32" s="28">
        <f t="shared" si="4"/>
        <v>0</v>
      </c>
      <c r="F32" s="34" t="str">
        <f t="shared" si="5"/>
        <v>%</v>
      </c>
    </row>
    <row r="33" spans="1:8" ht="16.5">
      <c r="A33" s="42" t="s">
        <v>38</v>
      </c>
      <c r="B33" s="43"/>
      <c r="C33" s="32">
        <v>14</v>
      </c>
      <c r="D33" s="32">
        <v>23</v>
      </c>
      <c r="E33" s="28">
        <f t="shared" si="4"/>
        <v>-39.130434782608695</v>
      </c>
      <c r="F33" s="34" t="str">
        <f t="shared" si="5"/>
        <v>%</v>
      </c>
    </row>
    <row r="34" spans="1:8" ht="16.5">
      <c r="A34" s="42" t="s">
        <v>32</v>
      </c>
      <c r="B34" s="43"/>
      <c r="C34" s="32">
        <v>16</v>
      </c>
      <c r="D34" s="32">
        <v>23</v>
      </c>
      <c r="E34" s="28">
        <f t="shared" si="4"/>
        <v>-30.434782608695656</v>
      </c>
      <c r="F34" s="34" t="str">
        <f>IF(C34*100/D34-100&gt;100,"раз","%")</f>
        <v>%</v>
      </c>
    </row>
    <row r="35" spans="1:8" ht="16.5">
      <c r="A35" s="59" t="s">
        <v>34</v>
      </c>
      <c r="B35" s="60"/>
      <c r="C35" s="32">
        <v>42</v>
      </c>
      <c r="D35" s="5">
        <v>54</v>
      </c>
      <c r="E35" s="28">
        <v>5</v>
      </c>
      <c r="F35" s="34" t="str">
        <f>IF(C35*100/D35-100&gt;100,"раз","%")</f>
        <v>%</v>
      </c>
    </row>
    <row r="36" spans="1:8" ht="16.5">
      <c r="A36" s="59" t="s">
        <v>35</v>
      </c>
      <c r="B36" s="60"/>
      <c r="C36" s="32">
        <v>0</v>
      </c>
      <c r="D36" s="32">
        <v>0</v>
      </c>
      <c r="E36" s="28" t="e">
        <f t="shared" si="4"/>
        <v>#DIV/0!</v>
      </c>
      <c r="F36" s="34" t="e">
        <f t="shared" si="5"/>
        <v>#DIV/0!</v>
      </c>
    </row>
    <row r="37" spans="1:8" ht="17.25">
      <c r="A37" s="14">
        <v>15</v>
      </c>
      <c r="B37" s="15" t="s">
        <v>9</v>
      </c>
      <c r="C37" s="32">
        <v>4</v>
      </c>
      <c r="D37" s="32">
        <v>12</v>
      </c>
      <c r="E37" s="28">
        <f t="shared" si="4"/>
        <v>-66.666666666666657</v>
      </c>
      <c r="F37" s="34" t="str">
        <f t="shared" si="5"/>
        <v>%</v>
      </c>
    </row>
    <row r="38" spans="1:8" ht="17.25">
      <c r="A38" s="8">
        <v>16</v>
      </c>
      <c r="B38" s="10" t="s">
        <v>14</v>
      </c>
      <c r="C38" s="32">
        <v>175</v>
      </c>
      <c r="D38" s="32">
        <v>170</v>
      </c>
      <c r="E38" s="28">
        <f t="shared" si="4"/>
        <v>2.941176470588232</v>
      </c>
      <c r="F38" s="34" t="str">
        <f t="shared" si="5"/>
        <v>%</v>
      </c>
    </row>
    <row r="39" spans="1:8" ht="17.25">
      <c r="A39" s="8">
        <v>17</v>
      </c>
      <c r="B39" s="10" t="s">
        <v>10</v>
      </c>
      <c r="C39" s="32">
        <v>394</v>
      </c>
      <c r="D39" s="32">
        <v>1342</v>
      </c>
      <c r="E39" s="28">
        <f t="shared" si="4"/>
        <v>-70.640834575260811</v>
      </c>
      <c r="F39" s="34" t="str">
        <f t="shared" si="5"/>
        <v>%</v>
      </c>
    </row>
    <row r="40" spans="1:8" ht="17.25">
      <c r="A40" s="8">
        <v>18</v>
      </c>
      <c r="B40" s="10" t="s">
        <v>11</v>
      </c>
      <c r="C40" s="32">
        <v>5568</v>
      </c>
      <c r="D40" s="32">
        <v>4323</v>
      </c>
      <c r="E40" s="28">
        <f t="shared" si="4"/>
        <v>28.799444829979194</v>
      </c>
      <c r="F40" s="34" t="str">
        <f t="shared" si="5"/>
        <v>%</v>
      </c>
    </row>
    <row r="41" spans="1:8" ht="17.25">
      <c r="A41" s="8">
        <v>19</v>
      </c>
      <c r="B41" s="10" t="s">
        <v>12</v>
      </c>
      <c r="C41" s="32">
        <v>3</v>
      </c>
      <c r="D41" s="32">
        <v>3</v>
      </c>
      <c r="E41" s="28">
        <f t="shared" si="4"/>
        <v>0</v>
      </c>
      <c r="F41" s="34" t="str">
        <f t="shared" si="5"/>
        <v>%</v>
      </c>
    </row>
    <row r="42" spans="1:8" ht="17.25">
      <c r="A42" s="8">
        <v>20</v>
      </c>
      <c r="B42" s="10" t="s">
        <v>13</v>
      </c>
      <c r="C42" s="32">
        <v>49</v>
      </c>
      <c r="D42" s="32">
        <v>53</v>
      </c>
      <c r="E42" s="28">
        <f t="shared" si="4"/>
        <v>-7.5471698113207566</v>
      </c>
      <c r="F42" s="34" t="str">
        <f t="shared" si="5"/>
        <v>%</v>
      </c>
    </row>
    <row r="43" spans="1:8" ht="49.5">
      <c r="A43" s="38">
        <v>21</v>
      </c>
      <c r="B43" s="40" t="s">
        <v>46</v>
      </c>
      <c r="C43" s="41">
        <v>220</v>
      </c>
      <c r="D43" s="41">
        <v>219</v>
      </c>
      <c r="E43" s="39">
        <f t="shared" ref="E43" si="6">IF(C43*100/D43-100&gt;100,C43/D43,C43*100/D43-100)</f>
        <v>0.45662100456621602</v>
      </c>
      <c r="F43" s="37" t="str">
        <f t="shared" ref="F43" si="7">IF(C43*100/D43-100&gt;100,"раз","%")</f>
        <v>%</v>
      </c>
    </row>
    <row r="44" spans="1:8" ht="16.5">
      <c r="A44" s="53" t="s">
        <v>41</v>
      </c>
      <c r="B44" s="53"/>
      <c r="C44" s="20"/>
      <c r="D44" s="21"/>
      <c r="E44" s="22"/>
      <c r="F44" s="22"/>
      <c r="G44" s="1"/>
      <c r="H44" s="1"/>
    </row>
    <row r="45" spans="1:8" ht="16.5">
      <c r="A45" s="53"/>
      <c r="B45" s="53"/>
      <c r="C45" s="26"/>
      <c r="D45" s="54"/>
      <c r="E45" s="54"/>
      <c r="F45" s="54"/>
    </row>
    <row r="46" spans="1:8">
      <c r="A46" s="23"/>
      <c r="B46" s="23"/>
      <c r="C46" s="17"/>
      <c r="D46" s="17"/>
      <c r="E46" s="17"/>
      <c r="F46" s="17"/>
    </row>
    <row r="47" spans="1:8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Nikolay</cp:lastModifiedBy>
  <cp:lastPrinted>2002-01-03T20:31:56Z</cp:lastPrinted>
  <dcterms:created xsi:type="dcterms:W3CDTF">1997-03-25T06:43:11Z</dcterms:created>
  <dcterms:modified xsi:type="dcterms:W3CDTF">2018-08-08T03:46:12Z</dcterms:modified>
</cp:coreProperties>
</file>