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48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  <c r="E43" l="1"/>
  <c r="F43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<sst xmlns="http://schemas.openxmlformats.org/spreadsheetml/2006/main" count="50" uniqueCount="47">
  <si>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</si>
  <si>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</si>
  <si>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</si>
  <si>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</si>
  <si>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</si>
  <si>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</si>
  <si>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</si>
  <si>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</si>
  <si>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</si>
  <si>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</si>
  <si>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</si>
  <si>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</si>
  <si>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</si>
  <si>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</si>
  <si>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</si>
  <si>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</si>
  <si>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</si>
  <si>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</si>
  <si>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</si>
  <si>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</si>
  <si>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</si>
  <si>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</si>
  <si>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</si>
  <si>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</si>
  <si>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</si>
  <si>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</si>
  <si>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</si>
  <si>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</si>
  <si>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</si>
  <si>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</si>
  <si>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</si>
  <si>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</si>
  <si>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</si>
  <si>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</si>
  <si>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</si>
  <si>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</si>
  <si>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</si>
  <si>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</si>
  <si>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</si>
  <si>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</si>
  <si>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</si>
  <si>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</si>
  <si>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</si>
  <si>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</si>
  <si>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</si>
  <si>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</si>
  <si>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257 отказных материалов плюс 24 переданных, 2 материала в работе)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</si>
</sst>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5943E-2"/>
          <c:y val="5.4944465274950366E-2"/>
          <c:w val="0.90136586970098442"/>
          <c:h val="0.74142027233783103"/>
        </c:manualLayout>
      </c:layout>
      <c:barChart>
        <c:barDir val="col"/>
        <c:grouping val="clustered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283</c:v>
                </c:pt>
                <c:pt idx="1">
                  <c:v>126</c:v>
                </c:pt>
                <c:pt idx="2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300</c:v>
                </c:pt>
                <c:pt idx="1">
                  <c:v>114</c:v>
                </c:pt>
                <c:pt idx="2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axId val="93688192"/>
        <c:axId val="93689728"/>
      </c:barChart>
      <c:catAx>
        <c:axId val="936881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689728"/>
        <c:crosses val="autoZero"/>
        <c:auto val="1"/>
        <c:lblAlgn val="ctr"/>
        <c:lblOffset val="100"/>
      </c:catAx>
      <c:valAx>
        <c:axId val="93689728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688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10926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67</c:v>
                </c:pt>
                <c:pt idx="1">
                  <c:v>11</c:v>
                </c:pt>
                <c:pt idx="2">
                  <c:v>7</c:v>
                </c:pt>
                <c:pt idx="3">
                  <c:v>33</c:v>
                </c:pt>
                <c:pt idx="4">
                  <c:v>14</c:v>
                </c:pt>
                <c:pt idx="5">
                  <c:v>40</c:v>
                </c:pt>
                <c:pt idx="6">
                  <c:v>111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52</c:v>
                </c:pt>
                <c:pt idx="1">
                  <c:v>11</c:v>
                </c:pt>
                <c:pt idx="2">
                  <c:v>7</c:v>
                </c:pt>
                <c:pt idx="3">
                  <c:v>48</c:v>
                </c:pt>
                <c:pt idx="4">
                  <c:v>24</c:v>
                </c:pt>
                <c:pt idx="5">
                  <c:v>34</c:v>
                </c:pt>
                <c:pt idx="6">
                  <c:v>124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axId val="94509312"/>
        <c:axId val="94511104"/>
      </c:barChart>
      <c:catAx>
        <c:axId val="94509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511104"/>
        <c:crosses val="autoZero"/>
        <c:auto val="1"/>
        <c:lblAlgn val="ctr"/>
        <c:lblOffset val="0"/>
        <c:tickLblSkip val="1"/>
      </c:catAx>
      <c:valAx>
        <c:axId val="9451110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50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753"/>
          <c:y val="1.654850156181157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65</c:v>
                </c:pt>
                <c:pt idx="4">
                  <c:v>46</c:v>
                </c:pt>
                <c:pt idx="5">
                  <c:v>5</c:v>
                </c:pt>
                <c:pt idx="6">
                  <c:v>21</c:v>
                </c:pt>
                <c:pt idx="7">
                  <c:v>30</c:v>
                </c:pt>
                <c:pt idx="8">
                  <c:v>67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19</c:v>
                </c:pt>
                <c:pt idx="1">
                  <c:v>6</c:v>
                </c:pt>
                <c:pt idx="2">
                  <c:v>26</c:v>
                </c:pt>
                <c:pt idx="3">
                  <c:v>57</c:v>
                </c:pt>
                <c:pt idx="4">
                  <c:v>45</c:v>
                </c:pt>
                <c:pt idx="5">
                  <c:v>4</c:v>
                </c:pt>
                <c:pt idx="6">
                  <c:v>30</c:v>
                </c:pt>
                <c:pt idx="7">
                  <c:v>39</c:v>
                </c:pt>
                <c:pt idx="8" formatCode="General">
                  <c:v>74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axId val="94556160"/>
        <c:axId val="94557696"/>
      </c:barChart>
      <c:catAx>
        <c:axId val="94556160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557696"/>
        <c:crosses val="autoZero"/>
        <c:auto val="1"/>
        <c:lblAlgn val="ctr"/>
        <c:lblOffset val="100"/>
        <c:tickLblSkip val="1"/>
      </c:catAx>
      <c:valAx>
        <c:axId val="9455769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556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67</c:v>
                </c:pt>
                <c:pt idx="1">
                  <c:v>11</c:v>
                </c:pt>
                <c:pt idx="2">
                  <c:v>7</c:v>
                </c:pt>
                <c:pt idx="3">
                  <c:v>33</c:v>
                </c:pt>
                <c:pt idx="4">
                  <c:v>14</c:v>
                </c:pt>
                <c:pt idx="5">
                  <c:v>40</c:v>
                </c:pt>
                <c:pt idx="6">
                  <c:v>111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937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65</c:v>
                </c:pt>
                <c:pt idx="4">
                  <c:v>46</c:v>
                </c:pt>
                <c:pt idx="5">
                  <c:v>5</c:v>
                </c:pt>
                <c:pt idx="6">
                  <c:v>21</c:v>
                </c:pt>
                <c:pt idx="7">
                  <c:v>30</c:v>
                </c:pt>
                <c:pt idx="8">
                  <c:v>67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1216E-4"/>
          <c:y val="0.82092281078501561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D9" sqref="D9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44" t="s">
        <v>40</v>
      </c>
      <c r="C1" s="45"/>
      <c r="D1" s="24">
        <v>43418</v>
      </c>
      <c r="E1" s="4" t="s">
        <v>36</v>
      </c>
      <c r="F1" s="5"/>
    </row>
    <row r="2" spans="1:7" ht="16.5" customHeight="1">
      <c r="A2" s="59"/>
      <c r="B2" s="59"/>
      <c r="C2" s="53" t="s">
        <v>39</v>
      </c>
      <c r="D2" s="54"/>
      <c r="E2" s="54"/>
      <c r="F2" s="55"/>
    </row>
    <row r="3" spans="1:7" ht="13.5" thickBot="1">
      <c r="A3" s="60"/>
      <c r="B3" s="60"/>
      <c r="C3" s="56"/>
      <c r="D3" s="57"/>
      <c r="E3" s="57"/>
      <c r="F3" s="58"/>
    </row>
    <row r="4" spans="1:7" ht="17.25">
      <c r="A4" s="6" t="s">
        <v>20</v>
      </c>
      <c r="B4" s="7" t="s">
        <v>0</v>
      </c>
      <c r="C4" s="18" t="s">
        <v>44</v>
      </c>
      <c r="D4" s="19" t="s">
        <v>43</v>
      </c>
      <c r="E4" s="46" t="s">
        <v>17</v>
      </c>
      <c r="F4" s="47"/>
    </row>
    <row r="5" spans="1:7" ht="17.25">
      <c r="A5" s="8">
        <v>1</v>
      </c>
      <c r="B5" s="9" t="s">
        <v>1</v>
      </c>
      <c r="C5" s="35">
        <v>283</v>
      </c>
      <c r="D5" s="27">
        <v>300</v>
      </c>
      <c r="E5" s="28">
        <f t="shared" ref="E5:E16" si="0">IF(C5*100/D5-100&gt;100,C5/D5,C5*100/D5-100)</f>
        <v>-5.6666666666666714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126</v>
      </c>
      <c r="D6" s="27">
        <v>114</v>
      </c>
      <c r="E6" s="28">
        <f t="shared" si="0"/>
        <v>10.526315789473685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5539430</v>
      </c>
      <c r="D7" s="29">
        <v>3312417</v>
      </c>
      <c r="E7" s="28">
        <f t="shared" si="0"/>
        <v>67.232265744319022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6</v>
      </c>
      <c r="D10" s="31">
        <v>6</v>
      </c>
      <c r="E10" s="28">
        <f t="shared" si="0"/>
        <v>0</v>
      </c>
      <c r="F10" s="34" t="str">
        <f t="shared" si="1"/>
        <v>%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>
      <c r="A12" s="8">
        <v>8</v>
      </c>
      <c r="B12" s="10" t="s">
        <v>18</v>
      </c>
      <c r="C12" s="36">
        <v>200</v>
      </c>
      <c r="D12" s="36">
        <v>202</v>
      </c>
      <c r="E12" s="28">
        <f t="shared" si="0"/>
        <v>-0.99009900990098743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17</v>
      </c>
      <c r="D13" s="31">
        <v>15</v>
      </c>
      <c r="E13" s="28">
        <f t="shared" si="0"/>
        <v>13.333333333333329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4</v>
      </c>
      <c r="D14" s="31">
        <v>4</v>
      </c>
      <c r="E14" s="33">
        <v>100</v>
      </c>
      <c r="F14" s="34" t="s">
        <v>42</v>
      </c>
    </row>
    <row r="15" spans="1:7" ht="17.25">
      <c r="A15" s="8">
        <v>11</v>
      </c>
      <c r="B15" s="10" t="s">
        <v>8</v>
      </c>
      <c r="C15" s="31">
        <v>31</v>
      </c>
      <c r="D15" s="31">
        <v>85</v>
      </c>
      <c r="E15" s="28">
        <f t="shared" si="0"/>
        <v>-63.529411764705884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140072000</v>
      </c>
      <c r="D16" s="31">
        <v>30055000</v>
      </c>
      <c r="E16" s="28">
        <f t="shared" si="0"/>
        <v>4.6605223756446517</v>
      </c>
      <c r="F16" s="34" t="str">
        <f t="shared" si="1"/>
        <v>раз</v>
      </c>
    </row>
    <row r="17" spans="1:6" ht="17.25">
      <c r="A17" s="11">
        <v>13</v>
      </c>
      <c r="B17" s="12" t="s">
        <v>15</v>
      </c>
      <c r="C17" s="50"/>
      <c r="D17" s="50"/>
      <c r="E17" s="50"/>
      <c r="F17" s="50"/>
    </row>
    <row r="18" spans="1:6" ht="16.5">
      <c r="A18" s="48" t="s">
        <v>26</v>
      </c>
      <c r="B18" s="49"/>
      <c r="C18" s="32">
        <v>67</v>
      </c>
      <c r="D18" s="32">
        <v>52</v>
      </c>
      <c r="E18" s="28">
        <f t="shared" ref="E18:E25" si="2">IF(C18*100/D18-100&gt;100,C18/D18,C18*100/D18-100)</f>
        <v>28.84615384615384</v>
      </c>
      <c r="F18" s="34" t="str">
        <f t="shared" ref="F18:F25" si="3">IF(C18*100/D18-100&gt;100,"раз","%")</f>
        <v>%</v>
      </c>
    </row>
    <row r="19" spans="1:6" ht="16.5">
      <c r="A19" s="48" t="s">
        <v>25</v>
      </c>
      <c r="B19" s="49"/>
      <c r="C19" s="32">
        <v>11</v>
      </c>
      <c r="D19" s="32">
        <v>11</v>
      </c>
      <c r="E19" s="28">
        <f t="shared" si="2"/>
        <v>0</v>
      </c>
      <c r="F19" s="34" t="str">
        <f t="shared" si="3"/>
        <v>%</v>
      </c>
    </row>
    <row r="20" spans="1:6" ht="16.5">
      <c r="A20" s="48" t="s">
        <v>24</v>
      </c>
      <c r="B20" s="49"/>
      <c r="C20" s="32">
        <v>7</v>
      </c>
      <c r="D20" s="32">
        <v>7</v>
      </c>
      <c r="E20" s="28">
        <f t="shared" si="2"/>
        <v>0</v>
      </c>
      <c r="F20" s="34" t="str">
        <f t="shared" si="3"/>
        <v>%</v>
      </c>
    </row>
    <row r="21" spans="1:6" ht="16.5">
      <c r="A21" s="48" t="s">
        <v>23</v>
      </c>
      <c r="B21" s="49"/>
      <c r="C21" s="32">
        <v>33</v>
      </c>
      <c r="D21" s="32">
        <v>48</v>
      </c>
      <c r="E21" s="28">
        <f t="shared" si="2"/>
        <v>-31.25</v>
      </c>
      <c r="F21" s="34" t="str">
        <f t="shared" si="3"/>
        <v>%</v>
      </c>
    </row>
    <row r="22" spans="1:6" ht="16.5">
      <c r="A22" s="48" t="s">
        <v>22</v>
      </c>
      <c r="B22" s="49"/>
      <c r="C22" s="32">
        <v>14</v>
      </c>
      <c r="D22" s="32">
        <v>24</v>
      </c>
      <c r="E22" s="28">
        <f t="shared" si="2"/>
        <v>-41.666666666666664</v>
      </c>
      <c r="F22" s="34" t="str">
        <f t="shared" si="3"/>
        <v>%</v>
      </c>
    </row>
    <row r="23" spans="1:6" ht="16.5">
      <c r="A23" s="48" t="s">
        <v>21</v>
      </c>
      <c r="B23" s="49"/>
      <c r="C23" s="32">
        <v>40</v>
      </c>
      <c r="D23" s="32">
        <v>34</v>
      </c>
      <c r="E23" s="28">
        <f t="shared" si="2"/>
        <v>17.647058823529406</v>
      </c>
      <c r="F23" s="34" t="str">
        <f t="shared" si="3"/>
        <v>%</v>
      </c>
    </row>
    <row r="24" spans="1:6" ht="16.5">
      <c r="A24" s="51" t="s">
        <v>34</v>
      </c>
      <c r="B24" s="52"/>
      <c r="C24" s="32">
        <v>111</v>
      </c>
      <c r="D24" s="32">
        <v>124</v>
      </c>
      <c r="E24" s="28">
        <f t="shared" si="2"/>
        <v>-10.483870967741936</v>
      </c>
      <c r="F24" s="34" t="str">
        <f t="shared" si="3"/>
        <v>%</v>
      </c>
    </row>
    <row r="25" spans="1:6" ht="16.5">
      <c r="A25" s="51" t="s">
        <v>45</v>
      </c>
      <c r="B25" s="52"/>
      <c r="C25" s="32">
        <v>40</v>
      </c>
      <c r="D25" s="32">
        <v>24</v>
      </c>
      <c r="E25" s="28">
        <f t="shared" si="2"/>
        <v>66.666666666666657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50"/>
      <c r="D26" s="50"/>
      <c r="E26" s="50"/>
      <c r="F26" s="50"/>
    </row>
    <row r="27" spans="1:6" ht="16.5">
      <c r="A27" s="48" t="s">
        <v>27</v>
      </c>
      <c r="B27" s="49"/>
      <c r="C27" s="32">
        <v>15</v>
      </c>
      <c r="D27" s="32">
        <v>19</v>
      </c>
      <c r="E27" s="28">
        <f t="shared" ref="E27:E42" si="4">IF(C27*100/D27-100&gt;100,C27/D27,C27*100/D27-100)</f>
        <v>-21.05263157894737</v>
      </c>
      <c r="F27" s="34" t="str">
        <f t="shared" ref="F27:F42" si="5">IF(C27*100/D27-100&gt;100,"раз","%")</f>
        <v>%</v>
      </c>
    </row>
    <row r="28" spans="1:6" ht="16.5">
      <c r="A28" s="48" t="s">
        <v>28</v>
      </c>
      <c r="B28" s="49"/>
      <c r="C28" s="32">
        <v>16</v>
      </c>
      <c r="D28" s="32">
        <v>6</v>
      </c>
      <c r="E28" s="28">
        <f>IF(C28*100/D28-100&gt;100,C28/D28,C28*100/D28-100)</f>
        <v>2.6666666666666665</v>
      </c>
      <c r="F28" s="34" t="str">
        <f>IF(C28*100/D28-100&gt;100,"раз","%")</f>
        <v>раз</v>
      </c>
    </row>
    <row r="29" spans="1:6" ht="16.5">
      <c r="A29" s="48" t="s">
        <v>29</v>
      </c>
      <c r="B29" s="49"/>
      <c r="C29" s="32">
        <v>18</v>
      </c>
      <c r="D29" s="32">
        <v>26</v>
      </c>
      <c r="E29" s="28">
        <f>IF(C29*100/D29-100&gt;100,C29/D29,C29*100/D29-100)</f>
        <v>-30.769230769230774</v>
      </c>
      <c r="F29" s="34" t="str">
        <f>IF(C29*100/D29-100&gt;100,"раз","%")</f>
        <v>%</v>
      </c>
    </row>
    <row r="30" spans="1:6" ht="16.5">
      <c r="A30" s="48" t="s">
        <v>30</v>
      </c>
      <c r="B30" s="49"/>
      <c r="C30" s="32">
        <v>65</v>
      </c>
      <c r="D30" s="32">
        <v>57</v>
      </c>
      <c r="E30" s="28">
        <f t="shared" si="4"/>
        <v>14.035087719298247</v>
      </c>
      <c r="F30" s="34" t="str">
        <f t="shared" si="5"/>
        <v>%</v>
      </c>
    </row>
    <row r="31" spans="1:6" ht="16.5">
      <c r="A31" s="48" t="s">
        <v>31</v>
      </c>
      <c r="B31" s="49"/>
      <c r="C31" s="32">
        <v>46</v>
      </c>
      <c r="D31" s="32">
        <v>45</v>
      </c>
      <c r="E31" s="28">
        <f t="shared" si="4"/>
        <v>2.2222222222222285</v>
      </c>
      <c r="F31" s="34" t="str">
        <f t="shared" si="5"/>
        <v>%</v>
      </c>
    </row>
    <row r="32" spans="1:6" ht="16.5">
      <c r="A32" s="48" t="s">
        <v>37</v>
      </c>
      <c r="B32" s="49"/>
      <c r="C32" s="32">
        <v>5</v>
      </c>
      <c r="D32" s="32">
        <v>4</v>
      </c>
      <c r="E32" s="28">
        <f t="shared" si="4"/>
        <v>25</v>
      </c>
      <c r="F32" s="34" t="str">
        <f t="shared" si="5"/>
        <v>%</v>
      </c>
    </row>
    <row r="33" spans="1:8" ht="16.5">
      <c r="A33" s="48" t="s">
        <v>38</v>
      </c>
      <c r="B33" s="49"/>
      <c r="C33" s="32">
        <v>21</v>
      </c>
      <c r="D33" s="32">
        <v>30</v>
      </c>
      <c r="E33" s="28">
        <f t="shared" si="4"/>
        <v>-30</v>
      </c>
      <c r="F33" s="34" t="str">
        <f t="shared" si="5"/>
        <v>%</v>
      </c>
    </row>
    <row r="34" spans="1:8" ht="16.5">
      <c r="A34" s="48" t="s">
        <v>32</v>
      </c>
      <c r="B34" s="49"/>
      <c r="C34" s="32">
        <v>30</v>
      </c>
      <c r="D34" s="32">
        <v>39</v>
      </c>
      <c r="E34" s="28">
        <f t="shared" si="4"/>
        <v>-23.07692307692308</v>
      </c>
      <c r="F34" s="34" t="str">
        <f>IF(C34*100/D34-100&gt;100,"раз","%")</f>
        <v>%</v>
      </c>
    </row>
    <row r="35" spans="1:8" ht="16.5">
      <c r="A35" s="51" t="s">
        <v>34</v>
      </c>
      <c r="B35" s="52"/>
      <c r="C35" s="32">
        <v>67</v>
      </c>
      <c r="D35" s="5">
        <v>74</v>
      </c>
      <c r="E35" s="28">
        <v>5</v>
      </c>
      <c r="F35" s="34" t="str">
        <f>IF(C35*100/D35-100&gt;100,"раз","%")</f>
        <v>%</v>
      </c>
    </row>
    <row r="36" spans="1:8" ht="16.5">
      <c r="A36" s="51" t="s">
        <v>35</v>
      </c>
      <c r="B36" s="52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11</v>
      </c>
      <c r="D37" s="32">
        <v>15</v>
      </c>
      <c r="E37" s="28">
        <f t="shared" si="4"/>
        <v>-26.666666666666671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248</v>
      </c>
      <c r="D38" s="32">
        <v>257</v>
      </c>
      <c r="E38" s="28">
        <f t="shared" si="4"/>
        <v>-3.5019455252918306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766</v>
      </c>
      <c r="D39" s="32">
        <v>1427</v>
      </c>
      <c r="E39" s="28">
        <f t="shared" si="4"/>
        <v>-46.320953048353189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7068</v>
      </c>
      <c r="D40" s="32">
        <v>5771</v>
      </c>
      <c r="E40" s="28">
        <f t="shared" si="4"/>
        <v>22.47444117137411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5</v>
      </c>
      <c r="D41" s="32">
        <v>3</v>
      </c>
      <c r="E41" s="28">
        <f t="shared" si="4"/>
        <v>66.666666666666657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62</v>
      </c>
      <c r="D42" s="32">
        <v>67</v>
      </c>
      <c r="E42" s="28">
        <f t="shared" si="4"/>
        <v>-7.4626865671641838</v>
      </c>
      <c r="F42" s="34" t="str">
        <f t="shared" si="5"/>
        <v>%</v>
      </c>
    </row>
    <row r="43" spans="1:8" ht="49.5">
      <c r="A43" s="38">
        <v>21</v>
      </c>
      <c r="B43" s="40" t="s">
        <v>46</v>
      </c>
      <c r="C43" s="41">
        <v>283</v>
      </c>
      <c r="D43" s="41">
        <v>287</v>
      </c>
      <c r="E43" s="39">
        <f t="shared" ref="E43" si="6">IF(C43*100/D43-100&gt;100,C43/D43,C43*100/D43-100)</f>
        <v>-1.3937282229965149</v>
      </c>
      <c r="F43" s="37" t="str">
        <f t="shared" ref="F43" si="7">IF(C43*100/D43-100&gt;100,"раз","%")</f>
        <v>%</v>
      </c>
    </row>
    <row r="44" spans="1:8" ht="16.5">
      <c r="A44" s="42" t="s">
        <v>41</v>
      </c>
      <c r="B44" s="42"/>
      <c r="C44" s="20"/>
      <c r="D44" s="21"/>
      <c r="E44" s="22"/>
      <c r="F44" s="22"/>
      <c r="G44" s="1"/>
      <c r="H44" s="1"/>
    </row>
    <row r="45" spans="1:8" ht="16.5">
      <c r="A45" s="42"/>
      <c r="B45" s="42"/>
      <c r="C45" s="26"/>
      <c r="D45" s="43"/>
      <c r="E45" s="43"/>
      <c r="F45" s="43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2002-01-03T20:31:56Z</cp:lastPrinted>
  <dcterms:created xsi:type="dcterms:W3CDTF">1997-03-25T06:43:11Z</dcterms:created>
  <dcterms:modified xsi:type="dcterms:W3CDTF">2018-11-14T05:30:03Z</dcterms:modified>
</cp:coreProperties>
</file>