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4562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 l="1"/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<sst xmlns="http://schemas.openxmlformats.org/spreadsheetml/2006/main" count="48" uniqueCount="45">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</sst>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Protection="1"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217</c:v>
                </c:pt>
                <c:pt idx="1">
                  <c:v>92</c:v>
                </c:pt>
                <c:pt idx="2">
                  <c:v>142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217</c:v>
                </c:pt>
                <c:pt idx="1">
                  <c:v>148</c:v>
                </c:pt>
                <c:pt idx="2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88928"/>
        <c:axId val="104194816"/>
      </c:barChart>
      <c:catAx>
        <c:axId val="10418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194816"/>
        <c:crosses val="autoZero"/>
        <c:auto val="1"/>
        <c:lblAlgn val="ctr"/>
        <c:lblOffset val="100"/>
        <c:noMultiLvlLbl val="0"/>
      </c:catAx>
      <c:valAx>
        <c:axId val="1041948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18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32</c:v>
                </c:pt>
                <c:pt idx="6">
                  <c:v>108</c:v>
                </c:pt>
                <c:pt idx="7">
                  <c:v>92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48</c:v>
                </c:pt>
                <c:pt idx="1">
                  <c:v>17</c:v>
                </c:pt>
                <c:pt idx="2">
                  <c:v>9</c:v>
                </c:pt>
                <c:pt idx="3">
                  <c:v>21</c:v>
                </c:pt>
                <c:pt idx="4">
                  <c:v>10</c:v>
                </c:pt>
                <c:pt idx="5">
                  <c:v>21</c:v>
                </c:pt>
                <c:pt idx="6">
                  <c:v>91</c:v>
                </c:pt>
                <c:pt idx="7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49312"/>
        <c:axId val="111950848"/>
      </c:barChart>
      <c:catAx>
        <c:axId val="11194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1950848"/>
        <c:crosses val="autoZero"/>
        <c:auto val="1"/>
        <c:lblAlgn val="ctr"/>
        <c:lblOffset val="0"/>
        <c:tickLblSkip val="1"/>
        <c:noMultiLvlLbl val="0"/>
      </c:catAx>
      <c:valAx>
        <c:axId val="111950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194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12</c:v>
                </c:pt>
                <c:pt idx="1">
                  <c:v>5</c:v>
                </c:pt>
                <c:pt idx="2">
                  <c:v>13</c:v>
                </c:pt>
                <c:pt idx="3">
                  <c:v>34</c:v>
                </c:pt>
                <c:pt idx="4">
                  <c:v>41</c:v>
                </c:pt>
                <c:pt idx="5">
                  <c:v>3</c:v>
                </c:pt>
                <c:pt idx="6">
                  <c:v>21</c:v>
                </c:pt>
                <c:pt idx="7">
                  <c:v>28</c:v>
                </c:pt>
                <c:pt idx="8">
                  <c:v>60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31</c:v>
                </c:pt>
                <c:pt idx="1">
                  <c:v>20</c:v>
                </c:pt>
                <c:pt idx="2">
                  <c:v>14</c:v>
                </c:pt>
                <c:pt idx="3">
                  <c:v>30</c:v>
                </c:pt>
                <c:pt idx="4">
                  <c:v>21</c:v>
                </c:pt>
                <c:pt idx="5">
                  <c:v>5</c:v>
                </c:pt>
                <c:pt idx="6">
                  <c:v>7</c:v>
                </c:pt>
                <c:pt idx="7">
                  <c:v>13</c:v>
                </c:pt>
                <c:pt idx="8" formatCode="General">
                  <c:v>92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84000"/>
        <c:axId val="111985792"/>
      </c:barChart>
      <c:catAx>
        <c:axId val="11198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1985792"/>
        <c:crosses val="autoZero"/>
        <c:auto val="1"/>
        <c:lblAlgn val="ctr"/>
        <c:lblOffset val="100"/>
        <c:tickLblSkip val="1"/>
        <c:noMultiLvlLbl val="0"/>
      </c:catAx>
      <c:valAx>
        <c:axId val="1119857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1984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32</c:v>
                </c:pt>
                <c:pt idx="6">
                  <c:v>108</c:v>
                </c:pt>
                <c:pt idx="7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12</c:v>
                </c:pt>
                <c:pt idx="1">
                  <c:v>5</c:v>
                </c:pt>
                <c:pt idx="2">
                  <c:v>13</c:v>
                </c:pt>
                <c:pt idx="3">
                  <c:v>34</c:v>
                </c:pt>
                <c:pt idx="4">
                  <c:v>41</c:v>
                </c:pt>
                <c:pt idx="5">
                  <c:v>3</c:v>
                </c:pt>
                <c:pt idx="6">
                  <c:v>21</c:v>
                </c:pt>
                <c:pt idx="7">
                  <c:v>28</c:v>
                </c:pt>
                <c:pt idx="8">
                  <c:v>60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7109375" style="16" customWidth="1"/>
    <col min="6" max="6" width="10.5703125" style="16" customWidth="1"/>
  </cols>
  <sheetData>
    <row r="1" spans="1:7" ht="17.25" thickBot="1" x14ac:dyDescent="0.3">
      <c r="A1" s="3"/>
      <c r="B1" s="39" t="s">
        <v>41</v>
      </c>
      <c r="C1" s="40"/>
      <c r="D1" s="24">
        <v>42963</v>
      </c>
      <c r="E1" s="4" t="s">
        <v>36</v>
      </c>
      <c r="F1" s="5"/>
    </row>
    <row r="2" spans="1:7" ht="16.5" customHeight="1" x14ac:dyDescent="0.2">
      <c r="A2" s="54"/>
      <c r="B2" s="54"/>
      <c r="C2" s="48" t="s">
        <v>40</v>
      </c>
      <c r="D2" s="49"/>
      <c r="E2" s="49"/>
      <c r="F2" s="50"/>
    </row>
    <row r="3" spans="1:7" ht="13.5" thickBot="1" x14ac:dyDescent="0.25">
      <c r="A3" s="55"/>
      <c r="B3" s="55"/>
      <c r="C3" s="51"/>
      <c r="D3" s="52"/>
      <c r="E3" s="52"/>
      <c r="F3" s="53"/>
    </row>
    <row r="4" spans="1:7" ht="17.25" x14ac:dyDescent="0.3">
      <c r="A4" s="6" t="s">
        <v>20</v>
      </c>
      <c r="B4" s="7" t="s">
        <v>0</v>
      </c>
      <c r="C4" s="18" t="s">
        <v>44</v>
      </c>
      <c r="D4" s="19">
        <v>2016</v>
      </c>
      <c r="E4" s="41" t="s">
        <v>17</v>
      </c>
      <c r="F4" s="42"/>
    </row>
    <row r="5" spans="1:7" ht="17.25" x14ac:dyDescent="0.3">
      <c r="A5" s="8">
        <v>1</v>
      </c>
      <c r="B5" s="9" t="s">
        <v>1</v>
      </c>
      <c r="C5" s="36">
        <v>217</v>
      </c>
      <c r="D5" s="27">
        <v>217</v>
      </c>
      <c r="E5" s="28">
        <f t="shared" ref="E5:E16" si="0">IF(C5*100/D5-100&gt;100,C5/D5,C5*100/D5-100)</f>
        <v>0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92</v>
      </c>
      <c r="D6" s="27">
        <v>148</v>
      </c>
      <c r="E6" s="28">
        <f t="shared" si="0"/>
        <v>-37.837837837837839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1825043</v>
      </c>
      <c r="D7" s="29">
        <v>6982644</v>
      </c>
      <c r="E7" s="28">
        <f t="shared" si="0"/>
        <v>-73.863152696886743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1</v>
      </c>
      <c r="D10" s="31">
        <v>8</v>
      </c>
      <c r="E10" s="28">
        <f t="shared" si="0"/>
        <v>-87.5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1</v>
      </c>
      <c r="E11" s="33">
        <v>100</v>
      </c>
      <c r="F11" s="34" t="s">
        <v>43</v>
      </c>
    </row>
    <row r="12" spans="1:7" ht="17.25" x14ac:dyDescent="0.3">
      <c r="A12" s="8">
        <v>8</v>
      </c>
      <c r="B12" s="10" t="s">
        <v>18</v>
      </c>
      <c r="C12" s="35">
        <v>142</v>
      </c>
      <c r="D12" s="35">
        <v>144</v>
      </c>
      <c r="E12" s="28">
        <f t="shared" si="0"/>
        <v>-1.3888888888888857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10</v>
      </c>
      <c r="D13" s="31">
        <v>14</v>
      </c>
      <c r="E13" s="28">
        <f t="shared" si="0"/>
        <v>-28.571428571428569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1</v>
      </c>
      <c r="D14" s="31">
        <v>3</v>
      </c>
      <c r="E14" s="33">
        <v>100</v>
      </c>
      <c r="F14" s="34" t="s">
        <v>43</v>
      </c>
    </row>
    <row r="15" spans="1:7" ht="17.25" x14ac:dyDescent="0.3">
      <c r="A15" s="8">
        <v>11</v>
      </c>
      <c r="B15" s="10" t="s">
        <v>8</v>
      </c>
      <c r="C15" s="31">
        <v>48</v>
      </c>
      <c r="D15" s="31">
        <v>101</v>
      </c>
      <c r="E15" s="28">
        <f t="shared" si="0"/>
        <v>-52.475247524752476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5000</v>
      </c>
      <c r="D16" s="31">
        <v>12500000</v>
      </c>
      <c r="E16" s="28">
        <f t="shared" si="0"/>
        <v>-99.96</v>
      </c>
      <c r="F16" s="34" t="str">
        <f t="shared" si="1"/>
        <v>%</v>
      </c>
    </row>
    <row r="17" spans="1:6" ht="17.25" x14ac:dyDescent="0.3">
      <c r="A17" s="11">
        <v>13</v>
      </c>
      <c r="B17" s="12" t="s">
        <v>15</v>
      </c>
      <c r="C17" s="45"/>
      <c r="D17" s="45"/>
      <c r="E17" s="45"/>
      <c r="F17" s="45"/>
    </row>
    <row r="18" spans="1:6" ht="16.5" x14ac:dyDescent="0.25">
      <c r="A18" s="43" t="s">
        <v>26</v>
      </c>
      <c r="B18" s="44"/>
      <c r="C18" s="32">
        <v>35</v>
      </c>
      <c r="D18" s="32">
        <v>48</v>
      </c>
      <c r="E18" s="28">
        <f t="shared" ref="E18:E25" si="2">IF(C18*100/D18-100&gt;100,C18/D18,C18*100/D18-100)</f>
        <v>-27.083333333333329</v>
      </c>
      <c r="F18" s="34" t="str">
        <f t="shared" ref="F18:F25" si="3">IF(C18*100/D18-100&gt;100,"раз","%")</f>
        <v>%</v>
      </c>
    </row>
    <row r="19" spans="1:6" ht="16.5" x14ac:dyDescent="0.25">
      <c r="A19" s="43" t="s">
        <v>25</v>
      </c>
      <c r="B19" s="44"/>
      <c r="C19" s="32">
        <v>6</v>
      </c>
      <c r="D19" s="32">
        <v>17</v>
      </c>
      <c r="E19" s="28">
        <f t="shared" si="2"/>
        <v>-64.705882352941174</v>
      </c>
      <c r="F19" s="34" t="str">
        <f t="shared" si="3"/>
        <v>%</v>
      </c>
    </row>
    <row r="20" spans="1:6" ht="16.5" x14ac:dyDescent="0.25">
      <c r="A20" s="43" t="s">
        <v>24</v>
      </c>
      <c r="B20" s="44"/>
      <c r="C20" s="32">
        <v>7</v>
      </c>
      <c r="D20" s="32">
        <v>9</v>
      </c>
      <c r="E20" s="28">
        <f t="shared" si="2"/>
        <v>-22.222222222222229</v>
      </c>
      <c r="F20" s="34" t="str">
        <f t="shared" si="3"/>
        <v>%</v>
      </c>
    </row>
    <row r="21" spans="1:6" ht="16.5" x14ac:dyDescent="0.25">
      <c r="A21" s="43" t="s">
        <v>23</v>
      </c>
      <c r="B21" s="44"/>
      <c r="C21" s="32">
        <v>12</v>
      </c>
      <c r="D21" s="32">
        <v>21</v>
      </c>
      <c r="E21" s="28">
        <f t="shared" si="2"/>
        <v>-42.857142857142854</v>
      </c>
      <c r="F21" s="34" t="str">
        <f t="shared" si="3"/>
        <v>%</v>
      </c>
    </row>
    <row r="22" spans="1:6" ht="16.5" x14ac:dyDescent="0.25">
      <c r="A22" s="43" t="s">
        <v>22</v>
      </c>
      <c r="B22" s="44"/>
      <c r="C22" s="32">
        <v>17</v>
      </c>
      <c r="D22" s="32">
        <v>10</v>
      </c>
      <c r="E22" s="28">
        <f t="shared" si="2"/>
        <v>70</v>
      </c>
      <c r="F22" s="34" t="str">
        <f t="shared" si="3"/>
        <v>%</v>
      </c>
    </row>
    <row r="23" spans="1:6" ht="16.5" x14ac:dyDescent="0.25">
      <c r="A23" s="43" t="s">
        <v>21</v>
      </c>
      <c r="B23" s="44"/>
      <c r="C23" s="32">
        <v>32</v>
      </c>
      <c r="D23" s="32">
        <v>21</v>
      </c>
      <c r="E23" s="28">
        <f t="shared" si="2"/>
        <v>52.38095238095238</v>
      </c>
      <c r="F23" s="34" t="str">
        <f t="shared" si="3"/>
        <v>%</v>
      </c>
    </row>
    <row r="24" spans="1:6" ht="16.5" x14ac:dyDescent="0.25">
      <c r="A24" s="46" t="s">
        <v>34</v>
      </c>
      <c r="B24" s="47"/>
      <c r="C24" s="32">
        <v>108</v>
      </c>
      <c r="D24" s="32">
        <v>91</v>
      </c>
      <c r="E24" s="28">
        <f t="shared" si="2"/>
        <v>18.681318681318686</v>
      </c>
      <c r="F24" s="34" t="str">
        <f t="shared" si="3"/>
        <v>%</v>
      </c>
    </row>
    <row r="25" spans="1:6" ht="16.5" x14ac:dyDescent="0.25">
      <c r="A25" s="46" t="s">
        <v>37</v>
      </c>
      <c r="B25" s="47"/>
      <c r="C25" s="32">
        <v>92</v>
      </c>
      <c r="D25" s="32">
        <v>148</v>
      </c>
      <c r="E25" s="28">
        <f t="shared" si="2"/>
        <v>-37.837837837837839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45"/>
      <c r="D26" s="45"/>
      <c r="E26" s="45"/>
      <c r="F26" s="45"/>
    </row>
    <row r="27" spans="1:6" ht="16.5" x14ac:dyDescent="0.25">
      <c r="A27" s="43" t="s">
        <v>27</v>
      </c>
      <c r="B27" s="44"/>
      <c r="C27" s="32">
        <v>12</v>
      </c>
      <c r="D27" s="32">
        <v>31</v>
      </c>
      <c r="E27" s="28">
        <f t="shared" ref="E27:E42" si="4">IF(C27*100/D27-100&gt;100,C27/D27,C27*100/D27-100)</f>
        <v>-61.29032258064516</v>
      </c>
      <c r="F27" s="34" t="str">
        <f t="shared" ref="F27:F42" si="5">IF(C27*100/D27-100&gt;100,"раз","%")</f>
        <v>%</v>
      </c>
    </row>
    <row r="28" spans="1:6" ht="16.5" x14ac:dyDescent="0.25">
      <c r="A28" s="43" t="s">
        <v>28</v>
      </c>
      <c r="B28" s="44"/>
      <c r="C28" s="32">
        <v>5</v>
      </c>
      <c r="D28" s="32">
        <v>20</v>
      </c>
      <c r="E28" s="28">
        <f>IF(C28*100/D28-100&gt;100,C28/D28,C28*100/D28-100)</f>
        <v>-75</v>
      </c>
      <c r="F28" s="34" t="str">
        <f>IF(C28*100/D28-100&gt;100,"раз","%")</f>
        <v>%</v>
      </c>
    </row>
    <row r="29" spans="1:6" ht="16.5" x14ac:dyDescent="0.25">
      <c r="A29" s="43" t="s">
        <v>29</v>
      </c>
      <c r="B29" s="44"/>
      <c r="C29" s="32">
        <v>13</v>
      </c>
      <c r="D29" s="32">
        <v>14</v>
      </c>
      <c r="E29" s="28">
        <f>IF(C29*100/D29-100&gt;100,C29/D29,C29*100/D29-100)</f>
        <v>-7.1428571428571388</v>
      </c>
      <c r="F29" s="34" t="str">
        <f>IF(C29*100/D29-100&gt;100,"раз","%")</f>
        <v>%</v>
      </c>
    </row>
    <row r="30" spans="1:6" ht="16.5" x14ac:dyDescent="0.25">
      <c r="A30" s="43" t="s">
        <v>30</v>
      </c>
      <c r="B30" s="44"/>
      <c r="C30" s="32">
        <v>34</v>
      </c>
      <c r="D30" s="32">
        <v>30</v>
      </c>
      <c r="E30" s="28">
        <f t="shared" si="4"/>
        <v>13.333333333333329</v>
      </c>
      <c r="F30" s="34" t="str">
        <f t="shared" si="5"/>
        <v>%</v>
      </c>
    </row>
    <row r="31" spans="1:6" ht="16.5" x14ac:dyDescent="0.25">
      <c r="A31" s="43" t="s">
        <v>31</v>
      </c>
      <c r="B31" s="44"/>
      <c r="C31" s="32">
        <v>41</v>
      </c>
      <c r="D31" s="32">
        <v>21</v>
      </c>
      <c r="E31" s="28">
        <f t="shared" si="4"/>
        <v>95.238095238095241</v>
      </c>
      <c r="F31" s="34" t="str">
        <f t="shared" si="5"/>
        <v>%</v>
      </c>
    </row>
    <row r="32" spans="1:6" ht="16.5" x14ac:dyDescent="0.25">
      <c r="A32" s="43" t="s">
        <v>38</v>
      </c>
      <c r="B32" s="44"/>
      <c r="C32" s="32">
        <v>3</v>
      </c>
      <c r="D32" s="32">
        <v>5</v>
      </c>
      <c r="E32" s="28">
        <f t="shared" si="4"/>
        <v>-40</v>
      </c>
      <c r="F32" s="34" t="str">
        <f t="shared" si="5"/>
        <v>%</v>
      </c>
    </row>
    <row r="33" spans="1:8" ht="16.5" x14ac:dyDescent="0.25">
      <c r="A33" s="43" t="s">
        <v>39</v>
      </c>
      <c r="B33" s="44"/>
      <c r="C33" s="32">
        <v>21</v>
      </c>
      <c r="D33" s="32">
        <v>7</v>
      </c>
      <c r="E33" s="28">
        <f t="shared" si="4"/>
        <v>3</v>
      </c>
      <c r="F33" s="34" t="str">
        <f t="shared" si="5"/>
        <v>раз</v>
      </c>
    </row>
    <row r="34" spans="1:8" ht="16.5" x14ac:dyDescent="0.25">
      <c r="A34" s="43" t="s">
        <v>32</v>
      </c>
      <c r="B34" s="44"/>
      <c r="C34" s="32">
        <v>28</v>
      </c>
      <c r="D34" s="32">
        <v>13</v>
      </c>
      <c r="E34" s="28">
        <f t="shared" si="4"/>
        <v>2.1538461538461537</v>
      </c>
      <c r="F34" s="34" t="str">
        <f t="shared" si="5"/>
        <v>раз</v>
      </c>
    </row>
    <row r="35" spans="1:8" ht="16.5" x14ac:dyDescent="0.25">
      <c r="A35" s="46" t="s">
        <v>34</v>
      </c>
      <c r="B35" s="47"/>
      <c r="C35" s="32">
        <v>60</v>
      </c>
      <c r="D35" s="5">
        <v>92</v>
      </c>
      <c r="E35" s="28" t="e">
        <f>IF(#REF!*100/C35-100&gt;100,#REF!/C35,#REF!*100/C35-100)</f>
        <v>#REF!</v>
      </c>
      <c r="F35" s="34" t="e">
        <f>IF(#REF!*100/C35-100&gt;100,"раз","%")</f>
        <v>#REF!</v>
      </c>
    </row>
    <row r="36" spans="1:8" ht="16.5" x14ac:dyDescent="0.25">
      <c r="A36" s="46" t="s">
        <v>35</v>
      </c>
      <c r="B36" s="47"/>
      <c r="C36" s="32">
        <v>0</v>
      </c>
      <c r="D36" s="32">
        <v>11</v>
      </c>
      <c r="E36" s="28">
        <f t="shared" si="4"/>
        <v>-100</v>
      </c>
      <c r="F36" s="34" t="str">
        <f t="shared" si="5"/>
        <v>%</v>
      </c>
    </row>
    <row r="37" spans="1:8" ht="17.25" x14ac:dyDescent="0.3">
      <c r="A37" s="14">
        <v>15</v>
      </c>
      <c r="B37" s="15" t="s">
        <v>9</v>
      </c>
      <c r="C37" s="32">
        <v>12</v>
      </c>
      <c r="D37" s="32">
        <v>14</v>
      </c>
      <c r="E37" s="28">
        <f t="shared" si="4"/>
        <v>-14.285714285714292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180</v>
      </c>
      <c r="D38" s="32">
        <v>185</v>
      </c>
      <c r="E38" s="28">
        <f t="shared" si="4"/>
        <v>-2.7027027027027088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1342</v>
      </c>
      <c r="D39" s="32">
        <v>1577</v>
      </c>
      <c r="E39" s="28">
        <f t="shared" si="4"/>
        <v>-14.901712111604311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4530</v>
      </c>
      <c r="D40" s="32">
        <v>8630</v>
      </c>
      <c r="E40" s="28">
        <f t="shared" si="4"/>
        <v>-47.508690614136732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3</v>
      </c>
      <c r="D41" s="32">
        <v>3</v>
      </c>
      <c r="E41" s="28">
        <f t="shared" si="4"/>
        <v>0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55</v>
      </c>
      <c r="D42" s="32">
        <v>51</v>
      </c>
      <c r="E42" s="28">
        <f t="shared" si="4"/>
        <v>7.8431372549019613</v>
      </c>
      <c r="F42" s="34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7" t="s">
        <v>42</v>
      </c>
      <c r="B44" s="37"/>
      <c r="C44" s="20"/>
      <c r="D44" s="21"/>
      <c r="E44" s="22"/>
      <c r="F44" s="22"/>
      <c r="G44" s="1"/>
      <c r="H44" s="1"/>
    </row>
    <row r="45" spans="1:8" ht="16.5" x14ac:dyDescent="0.25">
      <c r="A45" s="37"/>
      <c r="B45" s="37"/>
      <c r="C45" s="26"/>
      <c r="D45" s="38"/>
      <c r="E45" s="38"/>
      <c r="F45" s="38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Николай</cp:lastModifiedBy>
  <cp:lastPrinted>2017-07-17T04:01:04Z</cp:lastPrinted>
  <dcterms:created xsi:type="dcterms:W3CDTF">1997-03-25T06:43:11Z</dcterms:created>
  <dcterms:modified xsi:type="dcterms:W3CDTF">2017-08-16T03:21:23Z</dcterms:modified>
</cp:coreProperties>
</file>