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19200" windowHeight="11580"/>
  </bookViews>
  <sheets>
    <sheet name="Сводка" sheetId="1" r:id="rId1"/>
  </sheets>
  <calcPr calcId="124519"/>
  <customWorkbookViews>
    <customWorkbookView name="Администратор - Личное представление" guid="{A439AA90-1254-4CAF-A585-E2A9A13767B7}" mergeInterval="0" personalView="1" maximized="1" windowWidth="1020" windowHeight="596" activeSheetId="1"/>
  </customWorkbookViews>
</workbook>
</file>

<file path=xl/calcChain.xml><?xml version="1.0" encoding="utf-8"?>
<calcChain xmlns="http://schemas.openxmlformats.org/spreadsheetml/2006/main">
  <c r="E35" i="1"/>
  <c r="F35"/>
  <c r="F34"/>
  <c r="E8"/>
  <c r="E15" l="1"/>
  <c r="E20" l="1"/>
  <c r="F5" l="1"/>
  <c r="E5"/>
  <c r="F6"/>
  <c r="E6"/>
  <c r="F7"/>
  <c r="E7"/>
  <c r="F42"/>
  <c r="E42"/>
  <c r="F41"/>
  <c r="E41"/>
  <c r="F40"/>
  <c r="E40"/>
  <c r="F39"/>
  <c r="E39"/>
  <c r="F38"/>
  <c r="E38"/>
  <c r="F37"/>
  <c r="E37"/>
  <c r="F36"/>
  <c r="E36"/>
  <c r="E34"/>
  <c r="F33"/>
  <c r="E33"/>
  <c r="F32"/>
  <c r="E32"/>
  <c r="F31"/>
  <c r="E31"/>
  <c r="F30"/>
  <c r="E30"/>
  <c r="F29"/>
  <c r="E29"/>
  <c r="F28"/>
  <c r="E28"/>
  <c r="F27"/>
  <c r="E27"/>
  <c r="F25"/>
  <c r="E25"/>
  <c r="F24"/>
  <c r="E24"/>
  <c r="F23"/>
  <c r="E23"/>
  <c r="F22"/>
  <c r="E22"/>
  <c r="F21"/>
  <c r="E21"/>
  <c r="F20"/>
  <c r="F19"/>
  <c r="E19"/>
  <c r="F18"/>
  <c r="E18"/>
  <c r="F16"/>
  <c r="E16"/>
  <c r="F15"/>
  <c r="F13"/>
  <c r="E13"/>
  <c r="F12"/>
  <c r="E12"/>
  <c r="F10"/>
  <c r="E10"/>
  <c r="F9"/>
  <c r="E9"/>
  <c r="F8"/>
</calcChain>
</file>

<file path=xl/sharedStrings.xml><?xml version="1.0" encoding="utf-8"?>
<sst xmlns="http://schemas.openxmlformats.org/spreadsheetml/2006/main" count="49" uniqueCount="46">
  <si>
    <t xml:space="preserve"> Наименование </t>
  </si>
  <si>
    <t>Количество пожаров</t>
  </si>
  <si>
    <t>Ущерб (руб.)</t>
  </si>
  <si>
    <t>Количество крупных</t>
  </si>
  <si>
    <t>Ущерб от крупных</t>
  </si>
  <si>
    <t>Гибель людей</t>
  </si>
  <si>
    <t>Из них детей</t>
  </si>
  <si>
    <t>Травмы людей</t>
  </si>
  <si>
    <t>Спасено людей</t>
  </si>
  <si>
    <t>Уничтожено строений</t>
  </si>
  <si>
    <t>Уничтожено площади</t>
  </si>
  <si>
    <t>Повреждено площади</t>
  </si>
  <si>
    <t>Уничтожено техники</t>
  </si>
  <si>
    <t>Повреждено техники</t>
  </si>
  <si>
    <t>Повреждено строений</t>
  </si>
  <si>
    <t>Места возникновения:</t>
  </si>
  <si>
    <t>Причина пожара:</t>
  </si>
  <si>
    <t>%, раз</t>
  </si>
  <si>
    <t>Пожары в жилом секторе</t>
  </si>
  <si>
    <t>Спасено материальных ценностей</t>
  </si>
  <si>
    <t>№ п/п</t>
  </si>
  <si>
    <t xml:space="preserve"> - отсек двигателя</t>
  </si>
  <si>
    <t xml:space="preserve"> - салон, кузов</t>
  </si>
  <si>
    <t xml:space="preserve"> - баня</t>
  </si>
  <si>
    <t xml:space="preserve"> - коридор</t>
  </si>
  <si>
    <t xml:space="preserve"> - лестничная клетка</t>
  </si>
  <si>
    <t xml:space="preserve"> - комната</t>
  </si>
  <si>
    <t xml:space="preserve"> - поджог</t>
  </si>
  <si>
    <t xml:space="preserve"> - неосторожное обращение с огнём</t>
  </si>
  <si>
    <t xml:space="preserve"> - НПТЭ электрооборудования</t>
  </si>
  <si>
    <t xml:space="preserve"> - НПУ и Э печей</t>
  </si>
  <si>
    <t xml:space="preserve"> - НПУ и Э транспортных средств</t>
  </si>
  <si>
    <t xml:space="preserve"> - курение</t>
  </si>
  <si>
    <t xml:space="preserve">Количество загораний </t>
  </si>
  <si>
    <t>- прочие</t>
  </si>
  <si>
    <t>- не установленные причины</t>
  </si>
  <si>
    <t>года</t>
  </si>
  <si>
    <t xml:space="preserve">- загорания (мусор, трава и т.д.) </t>
  </si>
  <si>
    <t xml:space="preserve">  -Шалость с огнем детей</t>
  </si>
  <si>
    <t xml:space="preserve"> -НППБ при эксплуатации эл.приборов</t>
  </si>
  <si>
    <t>Сургут</t>
  </si>
  <si>
    <t xml:space="preserve">                                Сведения по пожарам по г.Сургуту  на </t>
  </si>
  <si>
    <t>ОНДиПР (по г.Сургуту)УНДиПР ГУ МЧС по ХМАО-Югре</t>
  </si>
  <si>
    <t>%</t>
  </si>
  <si>
    <t>2017 год</t>
  </si>
  <si>
    <t>2018 год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</si>
</sst>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0" fontId="6" fillId="0" borderId="0" xfId="0" applyFont="1" applyProtection="1">
      <protection hidden="1"/>
    </xf>
    <xf numFmtId="2" fontId="3" fillId="0" borderId="0" xfId="0" applyNumberFormat="1" applyFont="1" applyAlignment="1" applyProtection="1">
      <alignment horizontal="left" vertical="center"/>
      <protection hidden="1"/>
    </xf>
    <xf numFmtId="0" fontId="7" fillId="0" borderId="0" xfId="0" applyFont="1" applyProtection="1">
      <protection hidden="1"/>
    </xf>
    <xf numFmtId="0" fontId="8" fillId="0" borderId="1" xfId="0" applyFont="1" applyFill="1" applyBorder="1" applyAlignment="1" applyProtection="1">
      <alignment horizontal="center"/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8" fillId="0" borderId="3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Protection="1">
      <protection hidden="1"/>
    </xf>
    <xf numFmtId="0" fontId="6" fillId="0" borderId="4" xfId="0" applyFont="1" applyFill="1" applyBorder="1" applyAlignment="1" applyProtection="1">
      <alignment horizontal="left"/>
      <protection hidden="1"/>
    </xf>
    <xf numFmtId="0" fontId="8" fillId="0" borderId="5" xfId="0" applyFont="1" applyFill="1" applyBorder="1" applyAlignment="1" applyProtection="1">
      <alignment horizontal="center"/>
      <protection hidden="1"/>
    </xf>
    <xf numFmtId="0" fontId="6" fillId="0" borderId="4" xfId="0" applyFont="1" applyFill="1" applyBorder="1" applyAlignment="1" applyProtection="1">
      <protection hidden="1"/>
    </xf>
    <xf numFmtId="0" fontId="8" fillId="0" borderId="6" xfId="0" applyFont="1" applyFill="1" applyBorder="1" applyAlignment="1" applyProtection="1">
      <alignment horizontal="center"/>
      <protection hidden="1"/>
    </xf>
    <xf numFmtId="0" fontId="8" fillId="0" borderId="7" xfId="0" applyFont="1" applyFill="1" applyBorder="1" applyAlignment="1" applyProtection="1">
      <alignment horizontal="center"/>
      <protection hidden="1"/>
    </xf>
    <xf numFmtId="0" fontId="6" fillId="0" borderId="8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Alignment="1" applyProtection="1">
      <alignment horizontal="center"/>
      <protection locked="0" hidden="1"/>
    </xf>
    <xf numFmtId="0" fontId="3" fillId="0" borderId="9" xfId="0" applyFont="1" applyFill="1" applyBorder="1" applyAlignment="1" applyProtection="1">
      <alignment horizontal="center"/>
      <protection locked="0" hidden="1"/>
    </xf>
    <xf numFmtId="0" fontId="6" fillId="0" borderId="0" xfId="0" applyFont="1" applyBorder="1" applyAlignment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protection hidden="1"/>
    </xf>
    <xf numFmtId="0" fontId="4" fillId="0" borderId="0" xfId="0" applyFont="1" applyBorder="1" applyProtection="1">
      <protection hidden="1"/>
    </xf>
    <xf numFmtId="14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Border="1" applyProtection="1">
      <protection locked="0" hidden="1"/>
    </xf>
    <xf numFmtId="0" fontId="6" fillId="0" borderId="0" xfId="0" applyFont="1" applyBorder="1" applyAlignment="1" applyProtection="1">
      <alignment horizontal="center"/>
      <protection locked="0" hidden="1"/>
    </xf>
    <xf numFmtId="1" fontId="7" fillId="0" borderId="20" xfId="0" applyNumberFormat="1" applyFont="1" applyBorder="1" applyProtection="1">
      <protection locked="0" hidden="1"/>
    </xf>
    <xf numFmtId="2" fontId="7" fillId="0" borderId="20" xfId="1" applyNumberFormat="1" applyFont="1" applyBorder="1" applyAlignment="1" applyProtection="1">
      <alignment horizontal="right"/>
      <protection hidden="1"/>
    </xf>
    <xf numFmtId="1" fontId="7" fillId="0" borderId="20" xfId="0" applyNumberFormat="1" applyFont="1" applyFill="1" applyBorder="1" applyProtection="1">
      <protection locked="0" hidden="1"/>
    </xf>
    <xf numFmtId="1" fontId="7" fillId="0" borderId="20" xfId="0" applyNumberFormat="1" applyFont="1" applyBorder="1" applyAlignment="1" applyProtection="1">
      <alignment horizontal="right"/>
      <protection locked="0" hidden="1"/>
    </xf>
    <xf numFmtId="1" fontId="7" fillId="0" borderId="20" xfId="0" applyNumberFormat="1" applyFont="1" applyFill="1" applyBorder="1" applyAlignment="1" applyProtection="1">
      <alignment horizontal="right"/>
      <protection locked="0" hidden="1"/>
    </xf>
    <xf numFmtId="3" fontId="7" fillId="0" borderId="20" xfId="0" applyNumberFormat="1" applyFont="1" applyFill="1" applyBorder="1" applyAlignment="1" applyProtection="1">
      <alignment horizontal="right"/>
      <protection locked="0" hidden="1"/>
    </xf>
    <xf numFmtId="0" fontId="7" fillId="0" borderId="20" xfId="1" applyNumberFormat="1" applyFont="1" applyBorder="1" applyAlignment="1" applyProtection="1">
      <alignment horizontal="right"/>
      <protection hidden="1"/>
    </xf>
    <xf numFmtId="0" fontId="7" fillId="0" borderId="20" xfId="0" applyFont="1" applyBorder="1" applyAlignment="1" applyProtection="1">
      <alignment horizontal="center"/>
      <protection hidden="1"/>
    </xf>
    <xf numFmtId="1" fontId="7" fillId="2" borderId="20" xfId="0" applyNumberFormat="1" applyFont="1" applyFill="1" applyBorder="1" applyProtection="1">
      <protection locked="0" hidden="1"/>
    </xf>
    <xf numFmtId="1" fontId="7" fillId="2" borderId="20" xfId="0" applyNumberFormat="1" applyFont="1" applyFill="1" applyBorder="1" applyAlignment="1" applyProtection="1">
      <alignment horizontal="right"/>
      <protection locked="0" hidden="1"/>
    </xf>
    <xf numFmtId="0" fontId="7" fillId="0" borderId="12" xfId="0" applyFont="1" applyBorder="1" applyAlignment="1" applyProtection="1">
      <alignment horizontal="left" indent="3"/>
      <protection hidden="1"/>
    </xf>
    <xf numFmtId="0" fontId="7" fillId="0" borderId="13" xfId="0" applyFont="1" applyBorder="1" applyAlignment="1" applyProtection="1">
      <alignment horizontal="left" indent="3"/>
      <protection hidden="1"/>
    </xf>
    <xf numFmtId="0" fontId="3" fillId="0" borderId="14" xfId="0" applyFont="1" applyFill="1" applyBorder="1" applyAlignment="1" applyProtection="1">
      <alignment horizontal="center" vertical="center" wrapText="1"/>
      <protection locked="0" hidden="1"/>
    </xf>
    <xf numFmtId="0" fontId="3" fillId="0" borderId="15" xfId="0" applyFont="1" applyFill="1" applyBorder="1" applyAlignment="1" applyProtection="1">
      <alignment horizontal="center" vertical="center" wrapText="1"/>
      <protection locked="0" hidden="1"/>
    </xf>
    <xf numFmtId="0" fontId="3" fillId="0" borderId="16" xfId="0" applyFont="1" applyFill="1" applyBorder="1" applyAlignment="1" applyProtection="1">
      <alignment horizontal="center" vertical="center" wrapText="1"/>
      <protection locked="0" hidden="1"/>
    </xf>
    <xf numFmtId="0" fontId="3" fillId="0" borderId="17" xfId="0" applyFont="1" applyFill="1" applyBorder="1" applyAlignment="1" applyProtection="1">
      <alignment horizontal="center" vertical="center" wrapText="1"/>
      <protection locked="0" hidden="1"/>
    </xf>
    <xf numFmtId="0" fontId="3" fillId="0" borderId="18" xfId="0" applyFont="1" applyFill="1" applyBorder="1" applyAlignment="1" applyProtection="1">
      <alignment horizontal="center" vertical="center" wrapText="1"/>
      <protection locked="0" hidden="1"/>
    </xf>
    <xf numFmtId="0" fontId="3" fillId="0" borderId="19" xfId="0" applyFont="1" applyFill="1" applyBorder="1" applyAlignment="1" applyProtection="1">
      <alignment horizontal="center" vertical="center" wrapText="1"/>
      <protection locked="0" hidden="1"/>
    </xf>
    <xf numFmtId="0" fontId="6" fillId="0" borderId="0" xfId="0" applyFont="1" applyAlignment="1" applyProtection="1">
      <alignment horizontal="center"/>
      <protection hidden="1"/>
    </xf>
    <xf numFmtId="0" fontId="6" fillId="0" borderId="18" xfId="0" applyFont="1" applyBorder="1" applyAlignment="1" applyProtection="1">
      <alignment horizontal="center"/>
      <protection hidden="1"/>
    </xf>
    <xf numFmtId="0" fontId="6" fillId="0" borderId="20" xfId="0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left" wrapText="1"/>
      <protection locked="0" hidden="1"/>
    </xf>
    <xf numFmtId="0" fontId="6" fillId="0" borderId="0" xfId="0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right"/>
      <protection hidden="1"/>
    </xf>
    <xf numFmtId="0" fontId="3" fillId="0" borderId="1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hidden="1"/>
    </xf>
    <xf numFmtId="49" fontId="7" fillId="0" borderId="12" xfId="0" applyNumberFormat="1" applyFont="1" applyBorder="1" applyAlignment="1" applyProtection="1">
      <alignment horizontal="left" indent="3"/>
      <protection hidden="1"/>
    </xf>
    <xf numFmtId="49" fontId="7" fillId="0" borderId="13" xfId="0" applyNumberFormat="1" applyFont="1" applyBorder="1" applyAlignment="1" applyProtection="1">
      <alignment horizontal="left" indent="3"/>
      <protection hidden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7.2820434853043028E-2"/>
          <c:y val="5.4944465274950366E-2"/>
          <c:w val="0.90136586970099675"/>
          <c:h val="0.74142027233781704"/>
        </c:manualLayout>
      </c:layout>
      <c:barChart>
        <c:barDir val="col"/>
        <c:grouping val="clustered"/>
        <c:ser>
          <c:idx val="0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39700">
                <a:schemeClr val="accent1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(Сводка!$C$5:$C$6,Сводка!$C$12)</c:f>
              <c:numCache>
                <c:formatCode>0</c:formatCode>
                <c:ptCount val="3"/>
                <c:pt idx="0">
                  <c:v>20</c:v>
                </c:pt>
                <c:pt idx="1">
                  <c:v>1</c:v>
                </c:pt>
                <c:pt idx="2">
                  <c:v>18</c:v>
                </c:pt>
              </c:numCache>
            </c:numRef>
          </c:val>
        </c:ser>
        <c:ser>
          <c:idx val="1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39700">
                <a:schemeClr val="accent3">
                  <a:satMod val="175000"/>
                  <a:alpha val="40000"/>
                </a:schemeClr>
              </a:glow>
              <a:outerShdw blurRad="76200" dist="12700" dir="8100000" sy="-23000" kx="800400" algn="br" rotWithShape="0">
                <a:prstClr val="black">
                  <a:alpha val="20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(Сводка!$B$5:$B$6,Сводка!$B$12)</c:f>
              <c:strCache>
                <c:ptCount val="3"/>
                <c:pt idx="0">
                  <c:v>Количество пожаров</c:v>
                </c:pt>
                <c:pt idx="1">
                  <c:v>Количество загораний </c:v>
                </c:pt>
                <c:pt idx="2">
                  <c:v>Пожары в жилом секторе</c:v>
                </c:pt>
              </c:strCache>
            </c:strRef>
          </c:cat>
          <c:val>
            <c:numRef>
              <c:f>(Сводка!$D$5:$D$6,Сводка!$D$12)</c:f>
              <c:numCache>
                <c:formatCode>0</c:formatCode>
                <c:ptCount val="3"/>
                <c:pt idx="0">
                  <c:v>19</c:v>
                </c:pt>
                <c:pt idx="1">
                  <c:v>2</c:v>
                </c:pt>
                <c:pt idx="2">
                  <c:v>11</c:v>
                </c:pt>
              </c:numCache>
            </c:numRef>
          </c:val>
        </c:ser>
        <c:axId val="94273920"/>
        <c:axId val="94275456"/>
      </c:barChart>
      <c:catAx>
        <c:axId val="9427392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275456"/>
        <c:crosses val="autoZero"/>
        <c:auto val="1"/>
        <c:lblAlgn val="ctr"/>
        <c:lblOffset val="100"/>
      </c:catAx>
      <c:valAx>
        <c:axId val="94275456"/>
        <c:scaling>
          <c:orientation val="minMax"/>
        </c:scaling>
        <c:axPos val="l"/>
        <c:majorGridlines/>
        <c:numFmt formatCode="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42739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426414173052502"/>
          <c:y val="5.4421949477670165E-2"/>
          <c:w val="0.36434177481107488"/>
          <c:h val="8.5034296058860703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5.9791794205809073E-2"/>
          <c:y val="1.7148873415624162E-2"/>
          <c:w val="0.83299375351660065"/>
          <c:h val="0.70896779695488965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2"/>
            <c:spPr>
              <a:solidFill>
                <a:schemeClr val="accent3">
                  <a:lumMod val="75000"/>
                </a:schemeClr>
              </a:solidFill>
              <a:effectLst>
                <a:glow rad="101600">
                  <a:schemeClr val="accent3">
                    <a:satMod val="175000"/>
                    <a:alpha val="40000"/>
                  </a:schemeClr>
                </a:glow>
              </a:effectLst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Сводка!$D$18:$D$25</c:f>
              <c:numCache>
                <c:formatCode>#,##0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5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</c:numCache>
            </c:numRef>
          </c:val>
        </c:ser>
        <c:axId val="93919488"/>
        <c:axId val="93921280"/>
      </c:barChart>
      <c:catAx>
        <c:axId val="93919488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21280"/>
        <c:crosses val="autoZero"/>
        <c:auto val="1"/>
        <c:lblAlgn val="ctr"/>
        <c:lblOffset val="0"/>
        <c:tickLblSkip val="1"/>
      </c:catAx>
      <c:valAx>
        <c:axId val="93921280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194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2684855952144942"/>
          <c:y val="1.6548501561811178E-2"/>
          <c:w val="0.34435830378152338"/>
          <c:h val="5.9101791292182182E-2"/>
        </c:manualLayout>
      </c:layout>
      <c:txPr>
        <a:bodyPr/>
        <a:lstStyle/>
        <a:p>
          <a:pPr>
            <a:defRPr sz="1200" baseline="0">
              <a:latin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8.2360570687418935E-2"/>
          <c:y val="8.7002426583469766E-2"/>
          <c:w val="0.88326932156390747"/>
          <c:h val="0.37735964941912781"/>
        </c:manualLayout>
      </c:layout>
      <c:barChart>
        <c:barDir val="col"/>
        <c:grouping val="clustered"/>
        <c:ser>
          <c:idx val="1"/>
          <c:order val="0"/>
          <c:tx>
            <c:v>2017 год</c:v>
          </c:tx>
          <c:spPr>
            <a:solidFill>
              <a:schemeClr val="tx2">
                <a:lumMod val="60000"/>
                <a:lumOff val="40000"/>
              </a:schemeClr>
            </a:solidFill>
            <a:effectLst>
              <a:glow rad="101600">
                <a:schemeClr val="accent1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  <c:ser>
          <c:idx val="2"/>
          <c:order val="1"/>
          <c:tx>
            <c:v>2016 год</c:v>
          </c:tx>
          <c:spPr>
            <a:solidFill>
              <a:schemeClr val="accent3">
                <a:lumMod val="75000"/>
              </a:schemeClr>
            </a:solidFill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Сводка!$D$27:$D$36</c:f>
              <c:numCache>
                <c:formatCode>#,##0</c:formatCode>
                <c:ptCount val="10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 formatCode="General">
                  <c:v>4</c:v>
                </c:pt>
                <c:pt idx="9">
                  <c:v>0</c:v>
                </c:pt>
              </c:numCache>
            </c:numRef>
          </c:val>
        </c:ser>
        <c:axId val="93966336"/>
        <c:axId val="93967872"/>
      </c:barChart>
      <c:catAx>
        <c:axId val="93966336"/>
        <c:scaling>
          <c:orientation val="minMax"/>
        </c:scaling>
        <c:axPos val="b"/>
        <c:numFmt formatCode="General" sourceLinked="1"/>
        <c:tickLblPos val="nextTo"/>
        <c:txPr>
          <a:bodyPr rot="-5400000" vert="horz" anchor="ctr" anchorCtr="0"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67872"/>
        <c:crosses val="autoZero"/>
        <c:auto val="1"/>
        <c:lblAlgn val="ctr"/>
        <c:lblOffset val="100"/>
        <c:tickLblSkip val="1"/>
      </c:catAx>
      <c:valAx>
        <c:axId val="93967872"/>
        <c:scaling>
          <c:orientation val="minMax"/>
        </c:scaling>
        <c:axPos val="l"/>
        <c:majorGridlines/>
        <c:numFmt formatCode="#,##0" sourceLinked="1"/>
        <c:tickLblPos val="nextTo"/>
        <c:txPr>
          <a:bodyPr/>
          <a:lstStyle/>
          <a:p>
            <a:pPr>
              <a:defRPr sz="12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939663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408593948156641"/>
          <c:y val="4.4025292432231924E-2"/>
          <c:w val="0.34435830378152338"/>
          <c:h val="7.861659362898496E-2"/>
        </c:manualLayout>
      </c:layout>
      <c:overlay val="1"/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gap"/>
  </c:chart>
  <c:printSettings>
    <c:headerFooter/>
    <c:pageMargins b="0.75000000000000477" l="0.70000000000000062" r="0.70000000000000062" t="0.75000000000000477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8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Места возникновения пожара </a:t>
            </a:r>
          </a:p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г.Сургут</a:t>
            </a:r>
            <a:endParaRPr lang="ru-RU"/>
          </a:p>
        </c:rich>
      </c:tx>
      <c:spPr>
        <a:noFill/>
        <a:ln w="25400">
          <a:noFill/>
        </a:ln>
      </c:spPr>
    </c:title>
    <c:view3D>
      <c:rotX val="30"/>
      <c:perspective val="30"/>
    </c:view3D>
    <c:plotArea>
      <c:layout/>
      <c:pie3DChart>
        <c:varyColors val="1"/>
        <c:ser>
          <c:idx val="1"/>
          <c:order val="0"/>
          <c:tx>
            <c:v>Места возникновения пожара</c:v>
          </c:tx>
          <c:spPr>
            <a:scene3d>
              <a:camera prst="orthographicFront"/>
              <a:lightRig rig="threePt" dir="t"/>
            </a:scene3d>
            <a:sp3d>
              <a:bevelT w="152400" h="50800" prst="softRound"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Pt>
            <c:idx val="7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 w="152400" h="50800" prst="softRound"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Сводка!$A$18:$A$25</c:f>
              <c:strCache>
                <c:ptCount val="8"/>
                <c:pt idx="0">
                  <c:v> - комната</c:v>
                </c:pt>
                <c:pt idx="1">
                  <c:v> - лестничная клетка</c:v>
                </c:pt>
                <c:pt idx="2">
                  <c:v> - коридор</c:v>
                </c:pt>
                <c:pt idx="3">
                  <c:v> - баня</c:v>
                </c:pt>
                <c:pt idx="4">
                  <c:v> - салон, кузов</c:v>
                </c:pt>
                <c:pt idx="5">
                  <c:v> - отсек двигателя</c:v>
                </c:pt>
                <c:pt idx="6">
                  <c:v>- прочие</c:v>
                </c:pt>
                <c:pt idx="7">
                  <c:v>- загорания (мусор, трава и т.д.) </c:v>
                </c:pt>
              </c:strCache>
            </c:strRef>
          </c:cat>
          <c:val>
            <c:numRef>
              <c:f>Сводка!$C$18:$C$25</c:f>
              <c:numCache>
                <c:formatCode>#,##0</c:formatCode>
                <c:ptCount val="8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3313619084009716E-2"/>
          <c:y val="0.83454619544228958"/>
          <c:w val="0.9807699391887158"/>
          <c:h val="0.14909104145156557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spPr>
        <a:noFill/>
        <a:ln w="25400">
          <a:noFill/>
        </a:ln>
      </c:spPr>
      <c:txPr>
        <a:bodyPr/>
        <a:lstStyle/>
        <a:p>
          <a:pPr>
            <a:defRPr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0.16468842729970318"/>
          <c:y val="0.14583360305990151"/>
          <c:w val="0.66913946587537165"/>
          <c:h val="0.53219795402380099"/>
        </c:manualLayout>
      </c:layout>
      <c:pie3DChart>
        <c:varyColors val="1"/>
        <c:ser>
          <c:idx val="1"/>
          <c:order val="0"/>
          <c:tx>
            <c:v>Причина пожара</c:v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dPt>
            <c:idx val="0"/>
            <c:spPr>
              <a:solidFill>
                <a:srgbClr val="C0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1"/>
            <c:spPr>
              <a:solidFill>
                <a:srgbClr val="FF0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2"/>
            <c:spPr>
              <a:solidFill>
                <a:srgbClr val="FFC0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3"/>
            <c:spPr>
              <a:solidFill>
                <a:srgbClr val="FFFF0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4"/>
            <c:spPr>
              <a:solidFill>
                <a:srgbClr val="92D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5"/>
            <c:spPr>
              <a:solidFill>
                <a:srgbClr val="00B05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6"/>
            <c:spPr>
              <a:solidFill>
                <a:srgbClr val="00B0F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7"/>
            <c:spPr>
              <a:solidFill>
                <a:srgbClr val="0070C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8"/>
            <c:spPr>
              <a:solidFill>
                <a:srgbClr val="00206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Pt>
            <c:idx val="9"/>
            <c:spPr>
              <a:solidFill>
                <a:srgbClr val="7030A0"/>
              </a:solidFill>
              <a:scene3d>
                <a:camera prst="orthographicFront"/>
                <a:lightRig rig="threePt" dir="t"/>
              </a:scene3d>
              <a:sp3d>
                <a:bevelT/>
              </a:sp3d>
            </c:spPr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Percent val="1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Сводка!$A$27:$A$36</c:f>
              <c:strCache>
                <c:ptCount val="10"/>
                <c:pt idx="0">
                  <c:v> - поджог</c:v>
                </c:pt>
                <c:pt idx="1">
                  <c:v> - неосторожное обращение с огнём</c:v>
                </c:pt>
                <c:pt idx="2">
                  <c:v> - НПТЭ электрооборудования</c:v>
                </c:pt>
                <c:pt idx="3">
                  <c:v> - НПУ и Э печей</c:v>
                </c:pt>
                <c:pt idx="4">
                  <c:v> - НПУ и Э транспортных средств</c:v>
                </c:pt>
                <c:pt idx="5">
                  <c:v>  -Шалость с огнем детей</c:v>
                </c:pt>
                <c:pt idx="6">
                  <c:v> -НППБ при эксплуатации эл.приборов</c:v>
                </c:pt>
                <c:pt idx="7">
                  <c:v> - курение</c:v>
                </c:pt>
                <c:pt idx="8">
                  <c:v>- прочие</c:v>
                </c:pt>
                <c:pt idx="9">
                  <c:v>- не установленные причины</c:v>
                </c:pt>
              </c:strCache>
            </c:strRef>
          </c:cat>
          <c:val>
            <c:numRef>
              <c:f>Сводка!$C$27:$C$36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6</c:v>
                </c:pt>
                <c:pt idx="8">
                  <c:v>5</c:v>
                </c:pt>
                <c:pt idx="9">
                  <c:v>0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873338162106595E-2"/>
          <c:y val="0.80577129563351091"/>
          <c:w val="0.97016628114363956"/>
          <c:h val="0.1790771892149845"/>
        </c:manualLayout>
      </c:layout>
      <c:txPr>
        <a:bodyPr/>
        <a:lstStyle/>
        <a:p>
          <a:pPr>
            <a:defRPr sz="12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</c:chart>
  <c:printSettings>
    <c:headerFooter/>
    <c:pageMargins b="0.75000000000000477" l="0.70000000000000062" r="0.70000000000000062" t="0.750000000000004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0</xdr:row>
      <xdr:rowOff>19050</xdr:rowOff>
    </xdr:from>
    <xdr:to>
      <xdr:col>15</xdr:col>
      <xdr:colOff>28575</xdr:colOff>
      <xdr:row>13</xdr:row>
      <xdr:rowOff>28575</xdr:rowOff>
    </xdr:to>
    <xdr:graphicFrame macro="">
      <xdr:nvGraphicFramePr>
        <xdr:cNvPr id="1060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13</xdr:row>
      <xdr:rowOff>47625</xdr:rowOff>
    </xdr:from>
    <xdr:to>
      <xdr:col>15</xdr:col>
      <xdr:colOff>28575</xdr:colOff>
      <xdr:row>32</xdr:row>
      <xdr:rowOff>47625</xdr:rowOff>
    </xdr:to>
    <xdr:graphicFrame macro="">
      <xdr:nvGraphicFramePr>
        <xdr:cNvPr id="1061" name="Диаграмма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32</xdr:row>
      <xdr:rowOff>38100</xdr:rowOff>
    </xdr:from>
    <xdr:to>
      <xdr:col>15</xdr:col>
      <xdr:colOff>19050</xdr:colOff>
      <xdr:row>46</xdr:row>
      <xdr:rowOff>123825</xdr:rowOff>
    </xdr:to>
    <xdr:graphicFrame macro="">
      <xdr:nvGraphicFramePr>
        <xdr:cNvPr id="1062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48</xdr:row>
      <xdr:rowOff>0</xdr:rowOff>
    </xdr:from>
    <xdr:to>
      <xdr:col>5</xdr:col>
      <xdr:colOff>523875</xdr:colOff>
      <xdr:row>80</xdr:row>
      <xdr:rowOff>57150</xdr:rowOff>
    </xdr:to>
    <xdr:graphicFrame macro="">
      <xdr:nvGraphicFramePr>
        <xdr:cNvPr id="1063" name="Диаграмма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78</xdr:row>
      <xdr:rowOff>28575</xdr:rowOff>
    </xdr:from>
    <xdr:to>
      <xdr:col>5</xdr:col>
      <xdr:colOff>438150</xdr:colOff>
      <xdr:row>109</xdr:row>
      <xdr:rowOff>38100</xdr:rowOff>
    </xdr:to>
    <xdr:graphicFrame macro="">
      <xdr:nvGraphicFramePr>
        <xdr:cNvPr id="1064" name="Диаграмма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7"/>
  <sheetViews>
    <sheetView tabSelected="1" workbookViewId="0">
      <selection activeCell="C12" sqref="C12:D12"/>
    </sheetView>
  </sheetViews>
  <sheetFormatPr defaultRowHeight="12.75"/>
  <cols>
    <col min="1" max="1" width="6.140625" style="16" customWidth="1"/>
    <col min="2" max="2" width="40" style="16" customWidth="1"/>
    <col min="3" max="3" width="14.140625" style="16" customWidth="1"/>
    <col min="4" max="4" width="15" style="16" customWidth="1"/>
    <col min="5" max="5" width="10.5703125" style="16" customWidth="1"/>
    <col min="6" max="6" width="10.7109375" style="16" customWidth="1"/>
  </cols>
  <sheetData>
    <row r="1" spans="1:7" ht="17.25" thickBot="1">
      <c r="A1" s="3"/>
      <c r="B1" s="50" t="s">
        <v>41</v>
      </c>
      <c r="C1" s="51"/>
      <c r="D1" s="24">
        <v>43117</v>
      </c>
      <c r="E1" s="4" t="s">
        <v>36</v>
      </c>
      <c r="F1" s="5"/>
    </row>
    <row r="2" spans="1:7" ht="16.5" customHeight="1">
      <c r="A2" s="45"/>
      <c r="B2" s="45"/>
      <c r="C2" s="39" t="s">
        <v>40</v>
      </c>
      <c r="D2" s="40"/>
      <c r="E2" s="40"/>
      <c r="F2" s="41"/>
    </row>
    <row r="3" spans="1:7" ht="13.5" thickBot="1">
      <c r="A3" s="46"/>
      <c r="B3" s="46"/>
      <c r="C3" s="42"/>
      <c r="D3" s="43"/>
      <c r="E3" s="43"/>
      <c r="F3" s="44"/>
    </row>
    <row r="4" spans="1:7" ht="17.25">
      <c r="A4" s="6" t="s">
        <v>20</v>
      </c>
      <c r="B4" s="7" t="s">
        <v>0</v>
      </c>
      <c r="C4" s="18" t="s">
        <v>45</v>
      </c>
      <c r="D4" s="19" t="s">
        <v>44</v>
      </c>
      <c r="E4" s="52" t="s">
        <v>17</v>
      </c>
      <c r="F4" s="53"/>
    </row>
    <row r="5" spans="1:7" ht="17.25">
      <c r="A5" s="8">
        <v>1</v>
      </c>
      <c r="B5" s="9" t="s">
        <v>1</v>
      </c>
      <c r="C5" s="35">
        <v>20</v>
      </c>
      <c r="D5" s="27">
        <v>19</v>
      </c>
      <c r="E5" s="28">
        <f t="shared" ref="E5:E16" si="0">IF(C5*100/D5-100&gt;100,C5/D5,C5*100/D5-100)</f>
        <v>5.2631578947368354</v>
      </c>
      <c r="F5" s="34" t="str">
        <f t="shared" ref="F5:F16" si="1">IF(C5*100/D5-100&gt;100,"раз","%")</f>
        <v>%</v>
      </c>
    </row>
    <row r="6" spans="1:7" ht="17.25">
      <c r="A6" s="8">
        <v>2</v>
      </c>
      <c r="B6" s="9" t="s">
        <v>33</v>
      </c>
      <c r="C6" s="27">
        <v>1</v>
      </c>
      <c r="D6" s="27">
        <v>2</v>
      </c>
      <c r="E6" s="28">
        <f t="shared" si="0"/>
        <v>-50</v>
      </c>
      <c r="F6" s="34" t="str">
        <f t="shared" si="1"/>
        <v>%</v>
      </c>
    </row>
    <row r="7" spans="1:7" ht="17.25">
      <c r="A7" s="8">
        <v>3</v>
      </c>
      <c r="B7" s="9" t="s">
        <v>2</v>
      </c>
      <c r="C7" s="29">
        <v>0</v>
      </c>
      <c r="D7" s="29">
        <v>154000</v>
      </c>
      <c r="E7" s="28">
        <f t="shared" si="0"/>
        <v>-100</v>
      </c>
      <c r="F7" s="34" t="str">
        <f t="shared" si="1"/>
        <v>%</v>
      </c>
    </row>
    <row r="8" spans="1:7" ht="17.25">
      <c r="A8" s="8">
        <v>4</v>
      </c>
      <c r="B8" s="9" t="s">
        <v>3</v>
      </c>
      <c r="C8" s="29">
        <v>0</v>
      </c>
      <c r="D8" s="29">
        <v>0</v>
      </c>
      <c r="E8" s="28" t="e">
        <f>IF(C8*100/D8-100&gt;100,C8/D8,C8*100/D8-100)</f>
        <v>#DIV/0!</v>
      </c>
      <c r="F8" s="34" t="e">
        <f t="shared" si="1"/>
        <v>#DIV/0!</v>
      </c>
      <c r="G8" s="2"/>
    </row>
    <row r="9" spans="1:7" ht="17.25">
      <c r="A9" s="8">
        <v>5</v>
      </c>
      <c r="B9" s="10" t="s">
        <v>4</v>
      </c>
      <c r="C9" s="30">
        <v>0</v>
      </c>
      <c r="D9" s="30">
        <v>0</v>
      </c>
      <c r="E9" s="28" t="e">
        <f t="shared" si="0"/>
        <v>#DIV/0!</v>
      </c>
      <c r="F9" s="34" t="e">
        <f t="shared" si="1"/>
        <v>#DIV/0!</v>
      </c>
    </row>
    <row r="10" spans="1:7" ht="17.25">
      <c r="A10" s="8">
        <v>6</v>
      </c>
      <c r="B10" s="10" t="s">
        <v>5</v>
      </c>
      <c r="C10" s="31">
        <v>1</v>
      </c>
      <c r="D10" s="31">
        <v>0</v>
      </c>
      <c r="E10" s="28" t="e">
        <f t="shared" si="0"/>
        <v>#DIV/0!</v>
      </c>
      <c r="F10" s="34" t="e">
        <f t="shared" si="1"/>
        <v>#DIV/0!</v>
      </c>
    </row>
    <row r="11" spans="1:7" ht="17.25">
      <c r="A11" s="8">
        <v>7</v>
      </c>
      <c r="B11" s="10" t="s">
        <v>6</v>
      </c>
      <c r="C11" s="31">
        <v>0</v>
      </c>
      <c r="D11" s="31">
        <v>0</v>
      </c>
      <c r="E11" s="33">
        <v>100</v>
      </c>
      <c r="F11" s="34" t="s">
        <v>43</v>
      </c>
    </row>
    <row r="12" spans="1:7" ht="17.25">
      <c r="A12" s="8">
        <v>8</v>
      </c>
      <c r="B12" s="10" t="s">
        <v>18</v>
      </c>
      <c r="C12" s="36">
        <v>18</v>
      </c>
      <c r="D12" s="36">
        <v>11</v>
      </c>
      <c r="E12" s="28">
        <f t="shared" si="0"/>
        <v>63.636363636363626</v>
      </c>
      <c r="F12" s="34" t="str">
        <f t="shared" si="1"/>
        <v>%</v>
      </c>
    </row>
    <row r="13" spans="1:7" ht="17.25">
      <c r="A13" s="8">
        <v>9</v>
      </c>
      <c r="B13" s="10" t="s">
        <v>7</v>
      </c>
      <c r="C13" s="31">
        <v>2</v>
      </c>
      <c r="D13" s="31">
        <v>0</v>
      </c>
      <c r="E13" s="28" t="e">
        <f t="shared" si="0"/>
        <v>#DIV/0!</v>
      </c>
      <c r="F13" s="34" t="e">
        <f t="shared" si="1"/>
        <v>#DIV/0!</v>
      </c>
    </row>
    <row r="14" spans="1:7" ht="17.25">
      <c r="A14" s="8">
        <v>10</v>
      </c>
      <c r="B14" s="10" t="s">
        <v>6</v>
      </c>
      <c r="C14" s="31">
        <v>0</v>
      </c>
      <c r="D14" s="31">
        <v>0</v>
      </c>
      <c r="E14" s="33">
        <v>100</v>
      </c>
      <c r="F14" s="34" t="s">
        <v>43</v>
      </c>
    </row>
    <row r="15" spans="1:7" ht="17.25">
      <c r="A15" s="8">
        <v>11</v>
      </c>
      <c r="B15" s="10" t="s">
        <v>8</v>
      </c>
      <c r="C15" s="31">
        <v>7</v>
      </c>
      <c r="D15" s="31">
        <v>0</v>
      </c>
      <c r="E15" s="28" t="e">
        <f t="shared" si="0"/>
        <v>#DIV/0!</v>
      </c>
      <c r="F15" s="34" t="e">
        <f t="shared" si="1"/>
        <v>#DIV/0!</v>
      </c>
    </row>
    <row r="16" spans="1:7" ht="17.25">
      <c r="A16" s="8">
        <v>12</v>
      </c>
      <c r="B16" s="10" t="s">
        <v>19</v>
      </c>
      <c r="C16" s="31">
        <v>2030000</v>
      </c>
      <c r="D16" s="31">
        <v>0</v>
      </c>
      <c r="E16" s="28" t="e">
        <f t="shared" si="0"/>
        <v>#DIV/0!</v>
      </c>
      <c r="F16" s="34" t="e">
        <f t="shared" si="1"/>
        <v>#DIV/0!</v>
      </c>
    </row>
    <row r="17" spans="1:6" ht="17.25">
      <c r="A17" s="11">
        <v>13</v>
      </c>
      <c r="B17" s="12" t="s">
        <v>15</v>
      </c>
      <c r="C17" s="47"/>
      <c r="D17" s="47"/>
      <c r="E17" s="47"/>
      <c r="F17" s="47"/>
    </row>
    <row r="18" spans="1:6" ht="16.5">
      <c r="A18" s="37" t="s">
        <v>26</v>
      </c>
      <c r="B18" s="38"/>
      <c r="C18" s="32">
        <v>4</v>
      </c>
      <c r="D18" s="32">
        <v>0</v>
      </c>
      <c r="E18" s="28" t="e">
        <f t="shared" ref="E18:E25" si="2">IF(C18*100/D18-100&gt;100,C18/D18,C18*100/D18-100)</f>
        <v>#DIV/0!</v>
      </c>
      <c r="F18" s="34" t="e">
        <f t="shared" ref="F18:F25" si="3">IF(C18*100/D18-100&gt;100,"раз","%")</f>
        <v>#DIV/0!</v>
      </c>
    </row>
    <row r="19" spans="1:6" ht="16.5">
      <c r="A19" s="37" t="s">
        <v>25</v>
      </c>
      <c r="B19" s="38"/>
      <c r="C19" s="32">
        <v>1</v>
      </c>
      <c r="D19" s="32">
        <v>1</v>
      </c>
      <c r="E19" s="28">
        <f t="shared" si="2"/>
        <v>0</v>
      </c>
      <c r="F19" s="34" t="str">
        <f t="shared" si="3"/>
        <v>%</v>
      </c>
    </row>
    <row r="20" spans="1:6" ht="16.5">
      <c r="A20" s="37" t="s">
        <v>24</v>
      </c>
      <c r="B20" s="38"/>
      <c r="C20" s="32">
        <v>1</v>
      </c>
      <c r="D20" s="32">
        <v>0</v>
      </c>
      <c r="E20" s="28" t="e">
        <f t="shared" si="2"/>
        <v>#DIV/0!</v>
      </c>
      <c r="F20" s="34" t="e">
        <f t="shared" si="3"/>
        <v>#DIV/0!</v>
      </c>
    </row>
    <row r="21" spans="1:6" ht="16.5">
      <c r="A21" s="37" t="s">
        <v>23</v>
      </c>
      <c r="B21" s="38"/>
      <c r="C21" s="32">
        <v>2</v>
      </c>
      <c r="D21" s="32">
        <v>5</v>
      </c>
      <c r="E21" s="28">
        <f t="shared" si="2"/>
        <v>-60</v>
      </c>
      <c r="F21" s="34" t="str">
        <f t="shared" si="3"/>
        <v>%</v>
      </c>
    </row>
    <row r="22" spans="1:6" ht="16.5">
      <c r="A22" s="37" t="s">
        <v>22</v>
      </c>
      <c r="B22" s="38"/>
      <c r="C22" s="32">
        <v>1</v>
      </c>
      <c r="D22" s="32">
        <v>2</v>
      </c>
      <c r="E22" s="28">
        <f t="shared" si="2"/>
        <v>-50</v>
      </c>
      <c r="F22" s="34" t="str">
        <f t="shared" si="3"/>
        <v>%</v>
      </c>
    </row>
    <row r="23" spans="1:6" ht="16.5">
      <c r="A23" s="37" t="s">
        <v>21</v>
      </c>
      <c r="B23" s="38"/>
      <c r="C23" s="32">
        <v>1</v>
      </c>
      <c r="D23" s="32">
        <v>4</v>
      </c>
      <c r="E23" s="28">
        <f t="shared" si="2"/>
        <v>-75</v>
      </c>
      <c r="F23" s="34" t="str">
        <f t="shared" si="3"/>
        <v>%</v>
      </c>
    </row>
    <row r="24" spans="1:6" ht="16.5">
      <c r="A24" s="54" t="s">
        <v>34</v>
      </c>
      <c r="B24" s="55"/>
      <c r="C24" s="32">
        <v>10</v>
      </c>
      <c r="D24" s="32">
        <v>4</v>
      </c>
      <c r="E24" s="28">
        <f t="shared" si="2"/>
        <v>2.5</v>
      </c>
      <c r="F24" s="34" t="str">
        <f t="shared" si="3"/>
        <v>раз</v>
      </c>
    </row>
    <row r="25" spans="1:6" ht="16.5">
      <c r="A25" s="54" t="s">
        <v>37</v>
      </c>
      <c r="B25" s="55"/>
      <c r="C25" s="32">
        <v>1</v>
      </c>
      <c r="D25" s="32">
        <v>2</v>
      </c>
      <c r="E25" s="28">
        <f t="shared" si="2"/>
        <v>-50</v>
      </c>
      <c r="F25" s="34" t="str">
        <f t="shared" si="3"/>
        <v>%</v>
      </c>
    </row>
    <row r="26" spans="1:6" ht="17.25">
      <c r="A26" s="13">
        <v>14</v>
      </c>
      <c r="B26" s="12" t="s">
        <v>16</v>
      </c>
      <c r="C26" s="47"/>
      <c r="D26" s="47"/>
      <c r="E26" s="47"/>
      <c r="F26" s="47"/>
    </row>
    <row r="27" spans="1:6" ht="16.5">
      <c r="A27" s="37" t="s">
        <v>27</v>
      </c>
      <c r="B27" s="38"/>
      <c r="C27" s="32">
        <v>0</v>
      </c>
      <c r="D27" s="32">
        <v>1</v>
      </c>
      <c r="E27" s="28">
        <f t="shared" ref="E27:E42" si="4">IF(C27*100/D27-100&gt;100,C27/D27,C27*100/D27-100)</f>
        <v>-100</v>
      </c>
      <c r="F27" s="34" t="str">
        <f t="shared" ref="F27:F42" si="5">IF(C27*100/D27-100&gt;100,"раз","%")</f>
        <v>%</v>
      </c>
    </row>
    <row r="28" spans="1:6" ht="16.5">
      <c r="A28" s="37" t="s">
        <v>28</v>
      </c>
      <c r="B28" s="38"/>
      <c r="C28" s="32">
        <v>0</v>
      </c>
      <c r="D28" s="32">
        <v>0</v>
      </c>
      <c r="E28" s="28" t="e">
        <f>IF(C28*100/D28-100&gt;100,C28/D28,C28*100/D28-100)</f>
        <v>#DIV/0!</v>
      </c>
      <c r="F28" s="34" t="e">
        <f>IF(C28*100/D28-100&gt;100,"раз","%")</f>
        <v>#DIV/0!</v>
      </c>
    </row>
    <row r="29" spans="1:6" ht="16.5">
      <c r="A29" s="37" t="s">
        <v>29</v>
      </c>
      <c r="B29" s="38"/>
      <c r="C29" s="32">
        <v>1</v>
      </c>
      <c r="D29" s="32">
        <v>1</v>
      </c>
      <c r="E29" s="28">
        <f>IF(C29*100/D29-100&gt;100,C29/D29,C29*100/D29-100)</f>
        <v>0</v>
      </c>
      <c r="F29" s="34" t="str">
        <f>IF(C29*100/D29-100&gt;100,"раз","%")</f>
        <v>%</v>
      </c>
    </row>
    <row r="30" spans="1:6" ht="16.5">
      <c r="A30" s="37" t="s">
        <v>30</v>
      </c>
      <c r="B30" s="38"/>
      <c r="C30" s="32">
        <v>5</v>
      </c>
      <c r="D30" s="32">
        <v>1</v>
      </c>
      <c r="E30" s="28">
        <f t="shared" si="4"/>
        <v>5</v>
      </c>
      <c r="F30" s="34" t="str">
        <f t="shared" si="5"/>
        <v>раз</v>
      </c>
    </row>
    <row r="31" spans="1:6" ht="16.5">
      <c r="A31" s="37" t="s">
        <v>31</v>
      </c>
      <c r="B31" s="38"/>
      <c r="C31" s="32">
        <v>1</v>
      </c>
      <c r="D31" s="32">
        <v>6</v>
      </c>
      <c r="E31" s="28">
        <f t="shared" si="4"/>
        <v>-83.333333333333329</v>
      </c>
      <c r="F31" s="34" t="str">
        <f t="shared" si="5"/>
        <v>%</v>
      </c>
    </row>
    <row r="32" spans="1:6" ht="16.5">
      <c r="A32" s="37" t="s">
        <v>38</v>
      </c>
      <c r="B32" s="38"/>
      <c r="C32" s="32">
        <v>0</v>
      </c>
      <c r="D32" s="32">
        <v>0</v>
      </c>
      <c r="E32" s="28" t="e">
        <f t="shared" si="4"/>
        <v>#DIV/0!</v>
      </c>
      <c r="F32" s="34" t="e">
        <f t="shared" si="5"/>
        <v>#DIV/0!</v>
      </c>
    </row>
    <row r="33" spans="1:8" ht="16.5">
      <c r="A33" s="37" t="s">
        <v>39</v>
      </c>
      <c r="B33" s="38"/>
      <c r="C33" s="32">
        <v>2</v>
      </c>
      <c r="D33" s="32">
        <v>1</v>
      </c>
      <c r="E33" s="28">
        <f t="shared" si="4"/>
        <v>100</v>
      </c>
      <c r="F33" s="34" t="str">
        <f t="shared" si="5"/>
        <v>%</v>
      </c>
    </row>
    <row r="34" spans="1:8" ht="16.5">
      <c r="A34" s="37" t="s">
        <v>32</v>
      </c>
      <c r="B34" s="38"/>
      <c r="C34" s="32">
        <v>6</v>
      </c>
      <c r="D34" s="32">
        <v>1</v>
      </c>
      <c r="E34" s="28">
        <f t="shared" si="4"/>
        <v>6</v>
      </c>
      <c r="F34" s="34" t="str">
        <f>IF(C34*100/D34-100&gt;100,"раз","%")</f>
        <v>раз</v>
      </c>
    </row>
    <row r="35" spans="1:8" ht="16.5">
      <c r="A35" s="54" t="s">
        <v>34</v>
      </c>
      <c r="B35" s="55"/>
      <c r="C35" s="32">
        <v>5</v>
      </c>
      <c r="D35" s="5">
        <v>4</v>
      </c>
      <c r="E35" s="28">
        <f>IF(C35*100/D35-100&gt;100,C35/D35,C35*100/D35-100)</f>
        <v>25</v>
      </c>
      <c r="F35" s="34" t="str">
        <f>IF(C35*100/D35-100&gt;100,"раз","%")</f>
        <v>%</v>
      </c>
    </row>
    <row r="36" spans="1:8" ht="16.5">
      <c r="A36" s="54" t="s">
        <v>35</v>
      </c>
      <c r="B36" s="55"/>
      <c r="C36" s="32">
        <v>0</v>
      </c>
      <c r="D36" s="32">
        <v>0</v>
      </c>
      <c r="E36" s="28" t="e">
        <f t="shared" si="4"/>
        <v>#DIV/0!</v>
      </c>
      <c r="F36" s="34" t="e">
        <f t="shared" si="5"/>
        <v>#DIV/0!</v>
      </c>
    </row>
    <row r="37" spans="1:8" ht="17.25">
      <c r="A37" s="14">
        <v>15</v>
      </c>
      <c r="B37" s="15" t="s">
        <v>9</v>
      </c>
      <c r="C37" s="32">
        <v>0</v>
      </c>
      <c r="D37" s="32">
        <v>0</v>
      </c>
      <c r="E37" s="28" t="e">
        <f t="shared" si="4"/>
        <v>#DIV/0!</v>
      </c>
      <c r="F37" s="34" t="e">
        <f t="shared" si="5"/>
        <v>#DIV/0!</v>
      </c>
    </row>
    <row r="38" spans="1:8" ht="17.25">
      <c r="A38" s="8">
        <v>16</v>
      </c>
      <c r="B38" s="10" t="s">
        <v>14</v>
      </c>
      <c r="C38" s="32">
        <v>17</v>
      </c>
      <c r="D38" s="32">
        <v>12</v>
      </c>
      <c r="E38" s="28">
        <f t="shared" si="4"/>
        <v>41.666666666666657</v>
      </c>
      <c r="F38" s="34" t="str">
        <f t="shared" si="5"/>
        <v>%</v>
      </c>
    </row>
    <row r="39" spans="1:8" ht="17.25">
      <c r="A39" s="8">
        <v>17</v>
      </c>
      <c r="B39" s="10" t="s">
        <v>10</v>
      </c>
      <c r="C39" s="32">
        <v>0</v>
      </c>
      <c r="D39" s="32">
        <v>0</v>
      </c>
      <c r="E39" s="28" t="e">
        <f t="shared" si="4"/>
        <v>#DIV/0!</v>
      </c>
      <c r="F39" s="34" t="e">
        <f t="shared" si="5"/>
        <v>#DIV/0!</v>
      </c>
    </row>
    <row r="40" spans="1:8" ht="17.25">
      <c r="A40" s="8">
        <v>18</v>
      </c>
      <c r="B40" s="10" t="s">
        <v>11</v>
      </c>
      <c r="C40" s="32">
        <v>577</v>
      </c>
      <c r="D40" s="32">
        <v>272</v>
      </c>
      <c r="E40" s="28">
        <f t="shared" si="4"/>
        <v>2.1213235294117645</v>
      </c>
      <c r="F40" s="34" t="str">
        <f t="shared" si="5"/>
        <v>раз</v>
      </c>
    </row>
    <row r="41" spans="1:8" ht="17.25">
      <c r="A41" s="8">
        <v>19</v>
      </c>
      <c r="B41" s="10" t="s">
        <v>12</v>
      </c>
      <c r="C41" s="32">
        <v>0</v>
      </c>
      <c r="D41" s="32">
        <v>0</v>
      </c>
      <c r="E41" s="28" t="e">
        <f t="shared" si="4"/>
        <v>#DIV/0!</v>
      </c>
      <c r="F41" s="34" t="e">
        <f t="shared" si="5"/>
        <v>#DIV/0!</v>
      </c>
    </row>
    <row r="42" spans="1:8" ht="17.25">
      <c r="A42" s="8">
        <v>20</v>
      </c>
      <c r="B42" s="10" t="s">
        <v>13</v>
      </c>
      <c r="C42" s="32">
        <v>2</v>
      </c>
      <c r="D42" s="32">
        <v>4</v>
      </c>
      <c r="E42" s="28">
        <f t="shared" si="4"/>
        <v>-50</v>
      </c>
      <c r="F42" s="34" t="str">
        <f t="shared" si="5"/>
        <v>%</v>
      </c>
    </row>
    <row r="43" spans="1:8" ht="16.5">
      <c r="A43" s="3"/>
      <c r="B43" s="3"/>
      <c r="C43" s="3"/>
      <c r="D43" s="3"/>
      <c r="E43" s="3"/>
      <c r="F43" s="3"/>
    </row>
    <row r="44" spans="1:8" ht="16.5">
      <c r="A44" s="48" t="s">
        <v>42</v>
      </c>
      <c r="B44" s="48"/>
      <c r="C44" s="20"/>
      <c r="D44" s="21"/>
      <c r="E44" s="22"/>
      <c r="F44" s="22"/>
      <c r="G44" s="1"/>
      <c r="H44" s="1"/>
    </row>
    <row r="45" spans="1:8" ht="16.5">
      <c r="A45" s="48"/>
      <c r="B45" s="48"/>
      <c r="C45" s="26"/>
      <c r="D45" s="49"/>
      <c r="E45" s="49"/>
      <c r="F45" s="49"/>
    </row>
    <row r="46" spans="1:8">
      <c r="A46" s="23"/>
      <c r="B46" s="23"/>
      <c r="C46" s="17"/>
      <c r="D46" s="17"/>
      <c r="E46" s="17"/>
      <c r="F46" s="17"/>
    </row>
    <row r="47" spans="1:8">
      <c r="A47" s="17"/>
      <c r="B47" s="25"/>
      <c r="C47" s="17"/>
      <c r="D47" s="17"/>
      <c r="E47" s="17"/>
      <c r="F47" s="17"/>
    </row>
  </sheetData>
  <sheetProtection selectLockedCells="1"/>
  <customSheetViews>
    <customSheetView guid="{A439AA90-1254-4CAF-A585-E2A9A13767B7}" showRuler="0" topLeftCell="E1">
      <selection activeCell="C2" sqref="C2:F3"/>
      <rowBreaks count="1" manualBreakCount="1">
        <brk id="47" max="16383" man="1"/>
      </rowBreaks>
      <pageMargins left="0.49" right="0.54" top="0.42552083333333335" bottom="0.36614583333333334" header="0.5" footer="0.5"/>
      <pageSetup paperSize="9" scale="93" orientation="portrait" horizontalDpi="300" verticalDpi="300" r:id="rId1"/>
      <headerFooter alignWithMargins="0"/>
    </customSheetView>
  </customSheetViews>
  <mergeCells count="26">
    <mergeCell ref="A44:B45"/>
    <mergeCell ref="D45:F45"/>
    <mergeCell ref="B1:C1"/>
    <mergeCell ref="E4:F4"/>
    <mergeCell ref="A18:B18"/>
    <mergeCell ref="A19:B19"/>
    <mergeCell ref="C17:F17"/>
    <mergeCell ref="A20:B20"/>
    <mergeCell ref="A21:B21"/>
    <mergeCell ref="A35:B35"/>
    <mergeCell ref="A36:B36"/>
    <mergeCell ref="A24:B24"/>
    <mergeCell ref="A25:B25"/>
    <mergeCell ref="A32:B32"/>
    <mergeCell ref="A33:B33"/>
    <mergeCell ref="A34:B34"/>
    <mergeCell ref="A28:B28"/>
    <mergeCell ref="A29:B29"/>
    <mergeCell ref="A31:B31"/>
    <mergeCell ref="A30:B30"/>
    <mergeCell ref="C2:F3"/>
    <mergeCell ref="A2:B3"/>
    <mergeCell ref="A23:B23"/>
    <mergeCell ref="A27:B27"/>
    <mergeCell ref="C26:F26"/>
    <mergeCell ref="A22:B22"/>
  </mergeCells>
  <phoneticPr fontId="2" type="noConversion"/>
  <pageMargins left="0.49" right="0.54" top="0.42552083333333335" bottom="0.36614583333333334" header="0.5" footer="0.5"/>
  <pageSetup paperSize="9" scale="95" orientation="portrait" horizontalDpi="300" verticalDpi="300" r:id="rId2"/>
  <headerFooter alignWithMargins="0"/>
  <rowBreaks count="1" manualBreakCount="1">
    <brk id="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Сводка</vt:lpstr>
    </vt:vector>
  </TitlesOfParts>
  <Company>ОГПС-1 УГПС УВД Ханты-Мансийского округа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Жигаляк Екатерина Сергеевна</dc:creator>
  <cp:lastModifiedBy>Nikolay</cp:lastModifiedBy>
  <cp:lastPrinted>2017-10-23T03:59:58Z</cp:lastPrinted>
  <dcterms:created xsi:type="dcterms:W3CDTF">1997-03-25T06:43:11Z</dcterms:created>
  <dcterms:modified xsi:type="dcterms:W3CDTF">2018-01-17T04:15:47Z</dcterms:modified>
</cp:coreProperties>
</file>