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1865" windowHeight="520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 l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3" i="1"/>
  <c r="E13" i="1"/>
  <c r="F12" i="1"/>
  <c r="E12" i="1"/>
  <c r="F10" i="1"/>
  <c r="E10" i="1"/>
  <c r="F9" i="1"/>
  <c r="E9" i="1"/>
  <c r="F8" i="1"/>
  <c r="E8" i="1"/>
  <c r="F7" i="1"/>
  <c r="E7" i="1"/>
  <c r="F6" i="1"/>
  <c r="E6" i="1"/>
  <c r="F5" i="1"/>
  <c r="E5" i="1"/>
  <c r="E43" i="1" l="1"/>
  <c r="F43" i="1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<sst xmlns="http://schemas.openxmlformats.org/spreadsheetml/2006/main" count="50" uniqueCount="47">
  <si>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</si>
  <si>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</si>
  <si>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</si>
  <si>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</si>
  <si>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</si>
  <si>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</si>
  <si>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</si>
  <si>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</si>
  <si>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</si>
  <si>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</si>
  <si>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</si>
  <si>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</si>
  <si>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</si>
  <si>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</si>
  <si>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</si>
  <si>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</si>
  <si>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</si>
  <si>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</si>
  <si>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</si>
  <si>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</si>
  <si>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</si>
  <si>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</si>
  <si>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</si>
  <si>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</si>
  <si>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</si>
  <si>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</si>
  <si>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</si>
  <si>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</si>
  <si>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</si>
  <si>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</si>
  <si>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</si>
  <si>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</si>
  <si>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</si>
  <si>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</si>
  <si>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</si>
  <si>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</si>
  <si>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</si>
  <si>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</si>
  <si>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</si>
  <si>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</si>
  <si>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</si>
  <si>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</si>
  <si>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</si>
  <si>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</si>
  <si>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</si>
  <si>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</si>
  <si>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291 отказных материала плюс 28 переданных, 8 материалов в работе)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</si>
</sst>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6026E-2"/>
          <c:y val="5.4944465274950366E-2"/>
          <c:w val="0.90136586970098409"/>
          <c:h val="0.74142027233783137"/>
        </c:manualLayout>
      </c:layout>
      <c:barChart>
        <c:barDir val="col"/>
        <c:grouping val="clustered"/>
        <c:varyColors val="0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333</c:v>
                </c:pt>
                <c:pt idx="1">
                  <c:v>129</c:v>
                </c:pt>
                <c:pt idx="2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349</c:v>
                </c:pt>
                <c:pt idx="1">
                  <c:v>115</c:v>
                </c:pt>
                <c:pt idx="2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05768"/>
        <c:axId val="220088400"/>
      </c:barChart>
      <c:catAx>
        <c:axId val="220305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0088400"/>
        <c:crosses val="autoZero"/>
        <c:auto val="1"/>
        <c:lblAlgn val="ctr"/>
        <c:lblOffset val="100"/>
        <c:noMultiLvlLbl val="0"/>
      </c:catAx>
      <c:valAx>
        <c:axId val="2200884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0305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10989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74</c:v>
                </c:pt>
                <c:pt idx="1">
                  <c:v>11</c:v>
                </c:pt>
                <c:pt idx="2">
                  <c:v>7</c:v>
                </c:pt>
                <c:pt idx="3">
                  <c:v>42</c:v>
                </c:pt>
                <c:pt idx="4">
                  <c:v>18</c:v>
                </c:pt>
                <c:pt idx="5">
                  <c:v>47</c:v>
                </c:pt>
                <c:pt idx="6">
                  <c:v>134</c:v>
                </c:pt>
                <c:pt idx="7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60</c:v>
                </c:pt>
                <c:pt idx="1">
                  <c:v>16</c:v>
                </c:pt>
                <c:pt idx="2">
                  <c:v>12</c:v>
                </c:pt>
                <c:pt idx="3">
                  <c:v>50</c:v>
                </c:pt>
                <c:pt idx="4">
                  <c:v>26</c:v>
                </c:pt>
                <c:pt idx="5">
                  <c:v>37</c:v>
                </c:pt>
                <c:pt idx="6">
                  <c:v>148</c:v>
                </c:pt>
                <c:pt idx="7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087616"/>
        <c:axId val="220088008"/>
      </c:barChart>
      <c:catAx>
        <c:axId val="22008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0088008"/>
        <c:crosses val="autoZero"/>
        <c:auto val="1"/>
        <c:lblAlgn val="ctr"/>
        <c:lblOffset val="0"/>
        <c:tickLblSkip val="1"/>
        <c:noMultiLvlLbl val="0"/>
      </c:catAx>
      <c:valAx>
        <c:axId val="2200880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0087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786"/>
          <c:y val="1.654850156181158E-2"/>
          <c:w val="0.34435830378152338"/>
          <c:h val="5.9101791292182182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17</c:v>
                </c:pt>
                <c:pt idx="1">
                  <c:v>16</c:v>
                </c:pt>
                <c:pt idx="2">
                  <c:v>22</c:v>
                </c:pt>
                <c:pt idx="3">
                  <c:v>77</c:v>
                </c:pt>
                <c:pt idx="4">
                  <c:v>55</c:v>
                </c:pt>
                <c:pt idx="5">
                  <c:v>5</c:v>
                </c:pt>
                <c:pt idx="6">
                  <c:v>28</c:v>
                </c:pt>
                <c:pt idx="7">
                  <c:v>35</c:v>
                </c:pt>
                <c:pt idx="8">
                  <c:v>78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24</c:v>
                </c:pt>
                <c:pt idx="1">
                  <c:v>6</c:v>
                </c:pt>
                <c:pt idx="2">
                  <c:v>26</c:v>
                </c:pt>
                <c:pt idx="3">
                  <c:v>62</c:v>
                </c:pt>
                <c:pt idx="4">
                  <c:v>49</c:v>
                </c:pt>
                <c:pt idx="5">
                  <c:v>4</c:v>
                </c:pt>
                <c:pt idx="6">
                  <c:v>37</c:v>
                </c:pt>
                <c:pt idx="7">
                  <c:v>54</c:v>
                </c:pt>
                <c:pt idx="8" formatCode="General">
                  <c:v>87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085656"/>
        <c:axId val="220086440"/>
      </c:barChart>
      <c:catAx>
        <c:axId val="220085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0086440"/>
        <c:crosses val="autoZero"/>
        <c:auto val="1"/>
        <c:lblAlgn val="ctr"/>
        <c:lblOffset val="100"/>
        <c:tickLblSkip val="1"/>
        <c:noMultiLvlLbl val="0"/>
      </c:catAx>
      <c:valAx>
        <c:axId val="220086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20085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74</c:v>
                </c:pt>
                <c:pt idx="1">
                  <c:v>11</c:v>
                </c:pt>
                <c:pt idx="2">
                  <c:v>7</c:v>
                </c:pt>
                <c:pt idx="3">
                  <c:v>42</c:v>
                </c:pt>
                <c:pt idx="4">
                  <c:v>18</c:v>
                </c:pt>
                <c:pt idx="5">
                  <c:v>47</c:v>
                </c:pt>
                <c:pt idx="6">
                  <c:v>134</c:v>
                </c:pt>
                <c:pt idx="7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48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17</c:v>
                </c:pt>
                <c:pt idx="1">
                  <c:v>16</c:v>
                </c:pt>
                <c:pt idx="2">
                  <c:v>22</c:v>
                </c:pt>
                <c:pt idx="3">
                  <c:v>77</c:v>
                </c:pt>
                <c:pt idx="4">
                  <c:v>55</c:v>
                </c:pt>
                <c:pt idx="5">
                  <c:v>5</c:v>
                </c:pt>
                <c:pt idx="6">
                  <c:v>28</c:v>
                </c:pt>
                <c:pt idx="7">
                  <c:v>35</c:v>
                </c:pt>
                <c:pt idx="8">
                  <c:v>78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243E-4"/>
          <c:y val="0.82092281078501561"/>
          <c:w val="0.97016628114363956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F6" sqref="F6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 x14ac:dyDescent="0.3">
      <c r="A1" s="3"/>
      <c r="B1" s="55" t="s">
        <v>40</v>
      </c>
      <c r="C1" s="56"/>
      <c r="D1" s="24">
        <v>43453</v>
      </c>
      <c r="E1" s="4" t="s">
        <v>36</v>
      </c>
      <c r="F1" s="5"/>
    </row>
    <row r="2" spans="1:7" ht="16.5" customHeight="1" x14ac:dyDescent="0.2">
      <c r="A2" s="50"/>
      <c r="B2" s="50"/>
      <c r="C2" s="44" t="s">
        <v>39</v>
      </c>
      <c r="D2" s="45"/>
      <c r="E2" s="45"/>
      <c r="F2" s="46"/>
    </row>
    <row r="3" spans="1:7" ht="13.5" thickBot="1" x14ac:dyDescent="0.25">
      <c r="A3" s="51"/>
      <c r="B3" s="51"/>
      <c r="C3" s="47"/>
      <c r="D3" s="48"/>
      <c r="E3" s="48"/>
      <c r="F3" s="49"/>
    </row>
    <row r="4" spans="1:7" ht="17.25" x14ac:dyDescent="0.3">
      <c r="A4" s="6" t="s">
        <v>20</v>
      </c>
      <c r="B4" s="7" t="s">
        <v>0</v>
      </c>
      <c r="C4" s="18" t="s">
        <v>44</v>
      </c>
      <c r="D4" s="19" t="s">
        <v>43</v>
      </c>
      <c r="E4" s="57" t="s">
        <v>17</v>
      </c>
      <c r="F4" s="58"/>
    </row>
    <row r="5" spans="1:7" ht="17.25" x14ac:dyDescent="0.3">
      <c r="A5" s="8">
        <v>1</v>
      </c>
      <c r="B5" s="9" t="s">
        <v>1</v>
      </c>
      <c r="C5" s="35">
        <v>333</v>
      </c>
      <c r="D5" s="27">
        <v>349</v>
      </c>
      <c r="E5" s="28">
        <f t="shared" ref="E5:E16" si="0">IF(C5*100/D5-100&gt;100,C5/D5,C5*100/D5-100)</f>
        <v>-4.5845272206303775</v>
      </c>
      <c r="F5" s="34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129</v>
      </c>
      <c r="D6" s="27">
        <v>115</v>
      </c>
      <c r="E6" s="28">
        <f t="shared" si="0"/>
        <v>12.173913043478265</v>
      </c>
      <c r="F6" s="34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5539430</v>
      </c>
      <c r="D7" s="29">
        <v>3428357</v>
      </c>
      <c r="E7" s="28">
        <f t="shared" si="0"/>
        <v>61.57681361655159</v>
      </c>
      <c r="F7" s="34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8</v>
      </c>
      <c r="D10" s="31">
        <v>6</v>
      </c>
      <c r="E10" s="28">
        <f t="shared" si="0"/>
        <v>33.333333333333343</v>
      </c>
      <c r="F10" s="34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 x14ac:dyDescent="0.3">
      <c r="A12" s="8">
        <v>8</v>
      </c>
      <c r="B12" s="10" t="s">
        <v>18</v>
      </c>
      <c r="C12" s="36">
        <v>229</v>
      </c>
      <c r="D12" s="36">
        <v>233</v>
      </c>
      <c r="E12" s="28">
        <f t="shared" si="0"/>
        <v>-1.7167381974248883</v>
      </c>
      <c r="F12" s="34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19</v>
      </c>
      <c r="D13" s="31">
        <v>20</v>
      </c>
      <c r="E13" s="28">
        <f t="shared" si="0"/>
        <v>-5</v>
      </c>
      <c r="F13" s="34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4</v>
      </c>
      <c r="D14" s="31">
        <v>4</v>
      </c>
      <c r="E14" s="33">
        <v>100</v>
      </c>
      <c r="F14" s="34" t="s">
        <v>42</v>
      </c>
    </row>
    <row r="15" spans="1:7" ht="17.25" x14ac:dyDescent="0.3">
      <c r="A15" s="8">
        <v>11</v>
      </c>
      <c r="B15" s="10" t="s">
        <v>8</v>
      </c>
      <c r="C15" s="31">
        <v>31</v>
      </c>
      <c r="D15" s="31">
        <v>88</v>
      </c>
      <c r="E15" s="28">
        <f t="shared" si="0"/>
        <v>-64.77272727272728</v>
      </c>
      <c r="F15" s="34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420087000</v>
      </c>
      <c r="D16" s="31">
        <v>41750000</v>
      </c>
      <c r="E16" s="28">
        <f t="shared" si="0"/>
        <v>10.061964071856288</v>
      </c>
      <c r="F16" s="34" t="str">
        <f t="shared" si="1"/>
        <v>раз</v>
      </c>
    </row>
    <row r="17" spans="1:6" ht="17.25" x14ac:dyDescent="0.3">
      <c r="A17" s="11">
        <v>13</v>
      </c>
      <c r="B17" s="12" t="s">
        <v>15</v>
      </c>
      <c r="C17" s="52"/>
      <c r="D17" s="52"/>
      <c r="E17" s="52"/>
      <c r="F17" s="52"/>
    </row>
    <row r="18" spans="1:6" ht="16.5" x14ac:dyDescent="0.25">
      <c r="A18" s="42" t="s">
        <v>26</v>
      </c>
      <c r="B18" s="43"/>
      <c r="C18" s="32">
        <v>74</v>
      </c>
      <c r="D18" s="32">
        <v>60</v>
      </c>
      <c r="E18" s="28">
        <f t="shared" ref="E18:E25" si="2">IF(C18*100/D18-100&gt;100,C18/D18,C18*100/D18-100)</f>
        <v>23.333333333333329</v>
      </c>
      <c r="F18" s="34" t="str">
        <f t="shared" ref="F18:F25" si="3">IF(C18*100/D18-100&gt;100,"раз","%")</f>
        <v>%</v>
      </c>
    </row>
    <row r="19" spans="1:6" ht="16.5" x14ac:dyDescent="0.25">
      <c r="A19" s="42" t="s">
        <v>25</v>
      </c>
      <c r="B19" s="43"/>
      <c r="C19" s="32">
        <v>11</v>
      </c>
      <c r="D19" s="32">
        <v>16</v>
      </c>
      <c r="E19" s="28">
        <f t="shared" si="2"/>
        <v>-31.25</v>
      </c>
      <c r="F19" s="34" t="str">
        <f t="shared" si="3"/>
        <v>%</v>
      </c>
    </row>
    <row r="20" spans="1:6" ht="16.5" x14ac:dyDescent="0.25">
      <c r="A20" s="42" t="s">
        <v>24</v>
      </c>
      <c r="B20" s="43"/>
      <c r="C20" s="32">
        <v>7</v>
      </c>
      <c r="D20" s="32">
        <v>12</v>
      </c>
      <c r="E20" s="28">
        <f t="shared" si="2"/>
        <v>-41.666666666666664</v>
      </c>
      <c r="F20" s="34" t="str">
        <f t="shared" si="3"/>
        <v>%</v>
      </c>
    </row>
    <row r="21" spans="1:6" ht="16.5" x14ac:dyDescent="0.25">
      <c r="A21" s="42" t="s">
        <v>23</v>
      </c>
      <c r="B21" s="43"/>
      <c r="C21" s="32">
        <v>42</v>
      </c>
      <c r="D21" s="32">
        <v>50</v>
      </c>
      <c r="E21" s="28">
        <f t="shared" si="2"/>
        <v>-16</v>
      </c>
      <c r="F21" s="34" t="str">
        <f t="shared" si="3"/>
        <v>%</v>
      </c>
    </row>
    <row r="22" spans="1:6" ht="16.5" x14ac:dyDescent="0.25">
      <c r="A22" s="42" t="s">
        <v>22</v>
      </c>
      <c r="B22" s="43"/>
      <c r="C22" s="32">
        <v>18</v>
      </c>
      <c r="D22" s="32">
        <v>26</v>
      </c>
      <c r="E22" s="28">
        <f t="shared" si="2"/>
        <v>-30.769230769230774</v>
      </c>
      <c r="F22" s="34" t="str">
        <f t="shared" si="3"/>
        <v>%</v>
      </c>
    </row>
    <row r="23" spans="1:6" ht="16.5" x14ac:dyDescent="0.25">
      <c r="A23" s="42" t="s">
        <v>21</v>
      </c>
      <c r="B23" s="43"/>
      <c r="C23" s="32">
        <v>47</v>
      </c>
      <c r="D23" s="32">
        <v>37</v>
      </c>
      <c r="E23" s="28">
        <f t="shared" si="2"/>
        <v>27.027027027027032</v>
      </c>
      <c r="F23" s="34" t="str">
        <f t="shared" si="3"/>
        <v>%</v>
      </c>
    </row>
    <row r="24" spans="1:6" ht="16.5" x14ac:dyDescent="0.25">
      <c r="A24" s="59" t="s">
        <v>34</v>
      </c>
      <c r="B24" s="60"/>
      <c r="C24" s="32">
        <v>134</v>
      </c>
      <c r="D24" s="32">
        <v>148</v>
      </c>
      <c r="E24" s="28">
        <f t="shared" si="2"/>
        <v>-9.4594594594594525</v>
      </c>
      <c r="F24" s="34" t="str">
        <f t="shared" si="3"/>
        <v>%</v>
      </c>
    </row>
    <row r="25" spans="1:6" ht="16.5" x14ac:dyDescent="0.25">
      <c r="A25" s="59" t="s">
        <v>45</v>
      </c>
      <c r="B25" s="60"/>
      <c r="C25" s="32">
        <v>129</v>
      </c>
      <c r="D25" s="32">
        <v>115</v>
      </c>
      <c r="E25" s="28">
        <f t="shared" si="2"/>
        <v>12.173913043478265</v>
      </c>
      <c r="F25" s="34" t="str">
        <f t="shared" si="3"/>
        <v>%</v>
      </c>
    </row>
    <row r="26" spans="1:6" ht="17.25" x14ac:dyDescent="0.3">
      <c r="A26" s="13">
        <v>14</v>
      </c>
      <c r="B26" s="12" t="s">
        <v>16</v>
      </c>
      <c r="C26" s="52"/>
      <c r="D26" s="52"/>
      <c r="E26" s="52"/>
      <c r="F26" s="52"/>
    </row>
    <row r="27" spans="1:6" ht="16.5" x14ac:dyDescent="0.25">
      <c r="A27" s="42" t="s">
        <v>27</v>
      </c>
      <c r="B27" s="43"/>
      <c r="C27" s="32">
        <v>17</v>
      </c>
      <c r="D27" s="32">
        <v>24</v>
      </c>
      <c r="E27" s="28">
        <f t="shared" ref="E27:E42" si="4">IF(C27*100/D27-100&gt;100,C27/D27,C27*100/D27-100)</f>
        <v>-29.166666666666671</v>
      </c>
      <c r="F27" s="34" t="str">
        <f t="shared" ref="F27:F42" si="5">IF(C27*100/D27-100&gt;100,"раз","%")</f>
        <v>%</v>
      </c>
    </row>
    <row r="28" spans="1:6" ht="16.5" x14ac:dyDescent="0.25">
      <c r="A28" s="42" t="s">
        <v>28</v>
      </c>
      <c r="B28" s="43"/>
      <c r="C28" s="32">
        <v>16</v>
      </c>
      <c r="D28" s="32">
        <v>6</v>
      </c>
      <c r="E28" s="28">
        <f>IF(C28*100/D28-100&gt;100,C28/D28,C28*100/D28-100)</f>
        <v>2.6666666666666665</v>
      </c>
      <c r="F28" s="34" t="str">
        <f>IF(C28*100/D28-100&gt;100,"раз","%")</f>
        <v>раз</v>
      </c>
    </row>
    <row r="29" spans="1:6" ht="16.5" x14ac:dyDescent="0.25">
      <c r="A29" s="42" t="s">
        <v>29</v>
      </c>
      <c r="B29" s="43"/>
      <c r="C29" s="32">
        <v>22</v>
      </c>
      <c r="D29" s="32">
        <v>26</v>
      </c>
      <c r="E29" s="28">
        <f>IF(C29*100/D29-100&gt;100,C29/D29,C29*100/D29-100)</f>
        <v>-15.384615384615387</v>
      </c>
      <c r="F29" s="34" t="str">
        <f>IF(C29*100/D29-100&gt;100,"раз","%")</f>
        <v>%</v>
      </c>
    </row>
    <row r="30" spans="1:6" ht="16.5" x14ac:dyDescent="0.25">
      <c r="A30" s="42" t="s">
        <v>30</v>
      </c>
      <c r="B30" s="43"/>
      <c r="C30" s="32">
        <v>77</v>
      </c>
      <c r="D30" s="32">
        <v>62</v>
      </c>
      <c r="E30" s="28">
        <f t="shared" si="4"/>
        <v>24.193548387096769</v>
      </c>
      <c r="F30" s="34" t="str">
        <f t="shared" si="5"/>
        <v>%</v>
      </c>
    </row>
    <row r="31" spans="1:6" ht="16.5" x14ac:dyDescent="0.25">
      <c r="A31" s="42" t="s">
        <v>31</v>
      </c>
      <c r="B31" s="43"/>
      <c r="C31" s="32">
        <v>55</v>
      </c>
      <c r="D31" s="32">
        <v>49</v>
      </c>
      <c r="E31" s="28">
        <f t="shared" si="4"/>
        <v>12.244897959183675</v>
      </c>
      <c r="F31" s="34" t="str">
        <f t="shared" si="5"/>
        <v>%</v>
      </c>
    </row>
    <row r="32" spans="1:6" ht="16.5" x14ac:dyDescent="0.25">
      <c r="A32" s="42" t="s">
        <v>37</v>
      </c>
      <c r="B32" s="43"/>
      <c r="C32" s="32">
        <v>5</v>
      </c>
      <c r="D32" s="32">
        <v>4</v>
      </c>
      <c r="E32" s="28">
        <f t="shared" si="4"/>
        <v>25</v>
      </c>
      <c r="F32" s="34" t="str">
        <f t="shared" si="5"/>
        <v>%</v>
      </c>
    </row>
    <row r="33" spans="1:8" ht="16.5" x14ac:dyDescent="0.25">
      <c r="A33" s="42" t="s">
        <v>38</v>
      </c>
      <c r="B33" s="43"/>
      <c r="C33" s="32">
        <v>28</v>
      </c>
      <c r="D33" s="32">
        <v>37</v>
      </c>
      <c r="E33" s="28">
        <f t="shared" si="4"/>
        <v>-24.324324324324323</v>
      </c>
      <c r="F33" s="34" t="str">
        <f t="shared" si="5"/>
        <v>%</v>
      </c>
    </row>
    <row r="34" spans="1:8" ht="16.5" x14ac:dyDescent="0.25">
      <c r="A34" s="42" t="s">
        <v>32</v>
      </c>
      <c r="B34" s="43"/>
      <c r="C34" s="32">
        <v>35</v>
      </c>
      <c r="D34" s="32">
        <v>54</v>
      </c>
      <c r="E34" s="28">
        <f t="shared" si="4"/>
        <v>-35.18518518518519</v>
      </c>
      <c r="F34" s="34" t="str">
        <f>IF(C34*100/D34-100&gt;100,"раз","%")</f>
        <v>%</v>
      </c>
    </row>
    <row r="35" spans="1:8" ht="16.5" x14ac:dyDescent="0.25">
      <c r="A35" s="59" t="s">
        <v>34</v>
      </c>
      <c r="B35" s="60"/>
      <c r="C35" s="32">
        <v>78</v>
      </c>
      <c r="D35" s="5">
        <v>87</v>
      </c>
      <c r="E35" s="28">
        <v>5</v>
      </c>
      <c r="F35" s="34" t="str">
        <f>IF(C35*100/D35-100&gt;100,"раз","%")</f>
        <v>%</v>
      </c>
    </row>
    <row r="36" spans="1:8" ht="16.5" x14ac:dyDescent="0.25">
      <c r="A36" s="59" t="s">
        <v>35</v>
      </c>
      <c r="B36" s="60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 x14ac:dyDescent="0.3">
      <c r="A37" s="14">
        <v>15</v>
      </c>
      <c r="B37" s="15" t="s">
        <v>9</v>
      </c>
      <c r="C37" s="32">
        <v>14</v>
      </c>
      <c r="D37" s="32">
        <v>16</v>
      </c>
      <c r="E37" s="28">
        <f t="shared" si="4"/>
        <v>-12.5</v>
      </c>
      <c r="F37" s="34" t="str">
        <f t="shared" si="5"/>
        <v>%</v>
      </c>
    </row>
    <row r="38" spans="1:8" ht="17.25" x14ac:dyDescent="0.3">
      <c r="A38" s="8">
        <v>16</v>
      </c>
      <c r="B38" s="10" t="s">
        <v>14</v>
      </c>
      <c r="C38" s="32">
        <v>288</v>
      </c>
      <c r="D38" s="32">
        <v>299</v>
      </c>
      <c r="E38" s="28">
        <f t="shared" si="4"/>
        <v>-3.6789297658862807</v>
      </c>
      <c r="F38" s="34" t="str">
        <f t="shared" si="5"/>
        <v>%</v>
      </c>
    </row>
    <row r="39" spans="1:8" ht="17.25" x14ac:dyDescent="0.3">
      <c r="A39" s="8">
        <v>17</v>
      </c>
      <c r="B39" s="10" t="s">
        <v>10</v>
      </c>
      <c r="C39" s="32">
        <v>903</v>
      </c>
      <c r="D39" s="32">
        <v>1439</v>
      </c>
      <c r="E39" s="28">
        <f t="shared" si="4"/>
        <v>-37.248088950660183</v>
      </c>
      <c r="F39" s="34" t="str">
        <f t="shared" si="5"/>
        <v>%</v>
      </c>
    </row>
    <row r="40" spans="1:8" ht="17.25" x14ac:dyDescent="0.3">
      <c r="A40" s="8">
        <v>18</v>
      </c>
      <c r="B40" s="10" t="s">
        <v>11</v>
      </c>
      <c r="C40" s="32">
        <v>8085</v>
      </c>
      <c r="D40" s="32">
        <v>7035</v>
      </c>
      <c r="E40" s="28">
        <f t="shared" si="4"/>
        <v>14.925373134328353</v>
      </c>
      <c r="F40" s="34" t="str">
        <f t="shared" si="5"/>
        <v>%</v>
      </c>
    </row>
    <row r="41" spans="1:8" ht="17.25" x14ac:dyDescent="0.3">
      <c r="A41" s="8">
        <v>19</v>
      </c>
      <c r="B41" s="10" t="s">
        <v>12</v>
      </c>
      <c r="C41" s="32">
        <v>5</v>
      </c>
      <c r="D41" s="32">
        <v>3</v>
      </c>
      <c r="E41" s="28">
        <f t="shared" si="4"/>
        <v>66.666666666666657</v>
      </c>
      <c r="F41" s="34" t="str">
        <f t="shared" si="5"/>
        <v>%</v>
      </c>
    </row>
    <row r="42" spans="1:8" ht="17.25" x14ac:dyDescent="0.3">
      <c r="A42" s="8">
        <v>20</v>
      </c>
      <c r="B42" s="10" t="s">
        <v>13</v>
      </c>
      <c r="C42" s="32">
        <v>73</v>
      </c>
      <c r="D42" s="32">
        <v>74</v>
      </c>
      <c r="E42" s="28">
        <f t="shared" si="4"/>
        <v>-1.3513513513513544</v>
      </c>
      <c r="F42" s="34" t="str">
        <f t="shared" si="5"/>
        <v>%</v>
      </c>
    </row>
    <row r="43" spans="1:8" ht="49.5" x14ac:dyDescent="0.25">
      <c r="A43" s="38">
        <v>21</v>
      </c>
      <c r="B43" s="40" t="s">
        <v>46</v>
      </c>
      <c r="C43" s="41">
        <v>291</v>
      </c>
      <c r="D43" s="41">
        <v>311</v>
      </c>
      <c r="E43" s="39">
        <f t="shared" ref="E43" si="6">IF(C43*100/D43-100&gt;100,C43/D43,C43*100/D43-100)</f>
        <v>-6.4308681672025756</v>
      </c>
      <c r="F43" s="37" t="str">
        <f t="shared" ref="F43" si="7">IF(C43*100/D43-100&gt;100,"раз","%")</f>
        <v>%</v>
      </c>
    </row>
    <row r="44" spans="1:8" ht="16.5" x14ac:dyDescent="0.25">
      <c r="A44" s="53" t="s">
        <v>41</v>
      </c>
      <c r="B44" s="53"/>
      <c r="C44" s="20"/>
      <c r="D44" s="21"/>
      <c r="E44" s="22"/>
      <c r="F44" s="22"/>
      <c r="G44" s="1"/>
      <c r="H44" s="1"/>
    </row>
    <row r="45" spans="1:8" ht="16.5" x14ac:dyDescent="0.25">
      <c r="A45" s="53"/>
      <c r="B45" s="53"/>
      <c r="C45" s="26"/>
      <c r="D45" s="54"/>
      <c r="E45" s="54"/>
      <c r="F45" s="54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1</cp:lastModifiedBy>
  <cp:lastPrinted>2018-12-19T04:32:50Z</cp:lastPrinted>
  <dcterms:created xsi:type="dcterms:W3CDTF">1997-03-25T06:43:11Z</dcterms:created>
  <dcterms:modified xsi:type="dcterms:W3CDTF">2018-12-19T04:34:49Z</dcterms:modified>
</cp:coreProperties>
</file>