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<sst xmlns="http://schemas.openxmlformats.org/spreadsheetml/2006/main" count="50" uniqueCount="47">
  <si>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</si>
  <si>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</si>
  <si>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</si>
  <si>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</si>
  <si>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</si>
  <si>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</si>
  <si>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</si>
  <si>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</si>
  <si>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</si>
  <si>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</si>
  <si>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</si>
  <si>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</si>
  <si>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</si>
  <si>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</si>
  <si>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</si>
  <si>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</si>
  <si>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</si>
  <si>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</si>
  <si>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</si>
  <si>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</si>
  <si>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</si>
  <si>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</si>
  <si>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</si>
  <si>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</si>
  <si>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</si>
  <si>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</si>
  <si>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</si>
  <si>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</si>
  <si>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</si>
  <si>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</si>
  <si>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</si>
  <si>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</si>
  <si>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</si>
  <si>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</si>
  <si>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</si>
  <si>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</si>
  <si>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</si>
  <si>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</si>
  <si>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</si>
  <si>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</si>
  <si>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</si>
  <si>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</si>
  <si>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</si>
  <si>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</si>
  <si>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</si>
  <si>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</si>
  <si>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203 отказных материалов плюс 16 переданных, 3 материалов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</si>
</sst>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999E-2"/>
          <c:y val="5.4944465274950366E-2"/>
          <c:w val="0.90136586970098831"/>
          <c:h val="0.7414202723378267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200</c:v>
                </c:pt>
                <c:pt idx="1">
                  <c:v>107</c:v>
                </c:pt>
                <c:pt idx="2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227</c:v>
                </c:pt>
                <c:pt idx="1">
                  <c:v>93</c:v>
                </c:pt>
                <c:pt idx="2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104042880"/>
        <c:axId val="104044416"/>
      </c:barChart>
      <c:catAx>
        <c:axId val="104042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44416"/>
        <c:crosses val="autoZero"/>
        <c:auto val="1"/>
        <c:lblAlgn val="ctr"/>
        <c:lblOffset val="100"/>
      </c:catAx>
      <c:valAx>
        <c:axId val="10404441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4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26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5</c:v>
                </c:pt>
                <c:pt idx="2">
                  <c:v>4</c:v>
                </c:pt>
                <c:pt idx="3">
                  <c:v>23</c:v>
                </c:pt>
                <c:pt idx="4">
                  <c:v>11</c:v>
                </c:pt>
                <c:pt idx="5">
                  <c:v>29</c:v>
                </c:pt>
                <c:pt idx="6">
                  <c:v>77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35</c:v>
                </c:pt>
                <c:pt idx="1">
                  <c:v>7</c:v>
                </c:pt>
                <c:pt idx="2">
                  <c:v>7</c:v>
                </c:pt>
                <c:pt idx="3">
                  <c:v>35</c:v>
                </c:pt>
                <c:pt idx="4">
                  <c:v>19</c:v>
                </c:pt>
                <c:pt idx="5">
                  <c:v>33</c:v>
                </c:pt>
                <c:pt idx="6">
                  <c:v>91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105912576"/>
        <c:axId val="105914368"/>
      </c:barChart>
      <c:catAx>
        <c:axId val="105912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5914368"/>
        <c:crosses val="autoZero"/>
        <c:auto val="1"/>
        <c:lblAlgn val="ctr"/>
        <c:lblOffset val="0"/>
        <c:tickLblSkip val="1"/>
      </c:catAx>
      <c:valAx>
        <c:axId val="10591436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591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497"/>
          <c:y val="1.6548501561811448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12</c:v>
                </c:pt>
                <c:pt idx="1">
                  <c:v>8</c:v>
                </c:pt>
                <c:pt idx="2">
                  <c:v>15</c:v>
                </c:pt>
                <c:pt idx="3">
                  <c:v>51</c:v>
                </c:pt>
                <c:pt idx="4">
                  <c:v>35</c:v>
                </c:pt>
                <c:pt idx="5">
                  <c:v>3</c:v>
                </c:pt>
                <c:pt idx="6">
                  <c:v>14</c:v>
                </c:pt>
                <c:pt idx="7">
                  <c:v>20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15</c:v>
                </c:pt>
                <c:pt idx="1">
                  <c:v>4</c:v>
                </c:pt>
                <c:pt idx="2">
                  <c:v>16</c:v>
                </c:pt>
                <c:pt idx="3">
                  <c:v>40</c:v>
                </c:pt>
                <c:pt idx="4">
                  <c:v>42</c:v>
                </c:pt>
                <c:pt idx="5">
                  <c:v>3</c:v>
                </c:pt>
                <c:pt idx="6">
                  <c:v>24</c:v>
                </c:pt>
                <c:pt idx="7">
                  <c:v>27</c:v>
                </c:pt>
                <c:pt idx="8" formatCode="General">
                  <c:v>56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105959424"/>
        <c:axId val="105960960"/>
      </c:barChart>
      <c:catAx>
        <c:axId val="10595942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5960960"/>
        <c:crosses val="autoZero"/>
        <c:auto val="1"/>
        <c:lblAlgn val="ctr"/>
        <c:lblOffset val="100"/>
        <c:tickLblSkip val="1"/>
      </c:catAx>
      <c:valAx>
        <c:axId val="10596096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595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5</c:v>
                </c:pt>
                <c:pt idx="2">
                  <c:v>4</c:v>
                </c:pt>
                <c:pt idx="3">
                  <c:v>23</c:v>
                </c:pt>
                <c:pt idx="4">
                  <c:v>11</c:v>
                </c:pt>
                <c:pt idx="5">
                  <c:v>29</c:v>
                </c:pt>
                <c:pt idx="6">
                  <c:v>77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18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21" l="0.70000000000000062" r="0.70000000000000062" t="0.75000000000001221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12</c:v>
                </c:pt>
                <c:pt idx="1">
                  <c:v>8</c:v>
                </c:pt>
                <c:pt idx="2">
                  <c:v>15</c:v>
                </c:pt>
                <c:pt idx="3">
                  <c:v>51</c:v>
                </c:pt>
                <c:pt idx="4">
                  <c:v>35</c:v>
                </c:pt>
                <c:pt idx="5">
                  <c:v>3</c:v>
                </c:pt>
                <c:pt idx="6">
                  <c:v>14</c:v>
                </c:pt>
                <c:pt idx="7">
                  <c:v>20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858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34" workbookViewId="0">
      <selection activeCell="D43" sqref="D43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5" t="s">
        <v>40</v>
      </c>
      <c r="C1" s="56"/>
      <c r="D1" s="24">
        <v>43334</v>
      </c>
      <c r="E1" s="4" t="s">
        <v>36</v>
      </c>
      <c r="F1" s="5"/>
    </row>
    <row r="2" spans="1:7" ht="16.5" customHeight="1">
      <c r="A2" s="50"/>
      <c r="B2" s="50"/>
      <c r="C2" s="44" t="s">
        <v>39</v>
      </c>
      <c r="D2" s="45"/>
      <c r="E2" s="45"/>
      <c r="F2" s="46"/>
    </row>
    <row r="3" spans="1:7" ht="13.5" thickBot="1">
      <c r="A3" s="51"/>
      <c r="B3" s="51"/>
      <c r="C3" s="47"/>
      <c r="D3" s="48"/>
      <c r="E3" s="48"/>
      <c r="F3" s="49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57" t="s">
        <v>17</v>
      </c>
      <c r="F4" s="58"/>
    </row>
    <row r="5" spans="1:7" ht="17.25">
      <c r="A5" s="8">
        <v>1</v>
      </c>
      <c r="B5" s="9" t="s">
        <v>1</v>
      </c>
      <c r="C5" s="35">
        <v>200</v>
      </c>
      <c r="D5" s="27">
        <v>227</v>
      </c>
      <c r="E5" s="28">
        <f t="shared" ref="E5:E16" si="0">IF(C5*100/D5-100&gt;100,C5/D5,C5*100/D5-100)</f>
        <v>-11.894273127753308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107</v>
      </c>
      <c r="D6" s="27">
        <v>93</v>
      </c>
      <c r="E6" s="28">
        <f t="shared" si="0"/>
        <v>15.053763440860209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2517351</v>
      </c>
      <c r="E7" s="28">
        <f t="shared" si="0"/>
        <v>2.0316042538366719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3</v>
      </c>
      <c r="D10" s="31">
        <v>1</v>
      </c>
      <c r="E10" s="28">
        <f t="shared" si="0"/>
        <v>3</v>
      </c>
      <c r="F10" s="34" t="str">
        <f t="shared" si="1"/>
        <v>раз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136</v>
      </c>
      <c r="D12" s="36">
        <v>148</v>
      </c>
      <c r="E12" s="28">
        <f t="shared" si="0"/>
        <v>-8.1081081081081123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15</v>
      </c>
      <c r="D13" s="31">
        <v>10</v>
      </c>
      <c r="E13" s="28">
        <f t="shared" si="0"/>
        <v>50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26</v>
      </c>
      <c r="D15" s="31">
        <v>48</v>
      </c>
      <c r="E15" s="28">
        <f t="shared" si="0"/>
        <v>-45.833333333333336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110540000</v>
      </c>
      <c r="D16" s="31">
        <v>715000</v>
      </c>
      <c r="E16" s="28">
        <f t="shared" si="0"/>
        <v>154.60139860139861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2"/>
      <c r="D17" s="52"/>
      <c r="E17" s="52"/>
      <c r="F17" s="52"/>
    </row>
    <row r="18" spans="1:6" ht="16.5">
      <c r="A18" s="42" t="s">
        <v>26</v>
      </c>
      <c r="B18" s="43"/>
      <c r="C18" s="32">
        <v>51</v>
      </c>
      <c r="D18" s="32">
        <v>35</v>
      </c>
      <c r="E18" s="28">
        <f t="shared" ref="E18:E25" si="2">IF(C18*100/D18-100&gt;100,C18/D18,C18*100/D18-100)</f>
        <v>45.714285714285722</v>
      </c>
      <c r="F18" s="34" t="str">
        <f t="shared" ref="F18:F25" si="3">IF(C18*100/D18-100&gt;100,"раз","%")</f>
        <v>%</v>
      </c>
    </row>
    <row r="19" spans="1:6" ht="16.5">
      <c r="A19" s="42" t="s">
        <v>25</v>
      </c>
      <c r="B19" s="43"/>
      <c r="C19" s="32">
        <v>5</v>
      </c>
      <c r="D19" s="32">
        <v>7</v>
      </c>
      <c r="E19" s="28">
        <f t="shared" si="2"/>
        <v>-28.571428571428569</v>
      </c>
      <c r="F19" s="34" t="str">
        <f t="shared" si="3"/>
        <v>%</v>
      </c>
    </row>
    <row r="20" spans="1:6" ht="16.5">
      <c r="A20" s="42" t="s">
        <v>24</v>
      </c>
      <c r="B20" s="43"/>
      <c r="C20" s="32">
        <v>4</v>
      </c>
      <c r="D20" s="32">
        <v>7</v>
      </c>
      <c r="E20" s="28">
        <f t="shared" si="2"/>
        <v>-42.857142857142854</v>
      </c>
      <c r="F20" s="34" t="str">
        <f t="shared" si="3"/>
        <v>%</v>
      </c>
    </row>
    <row r="21" spans="1:6" ht="16.5">
      <c r="A21" s="42" t="s">
        <v>23</v>
      </c>
      <c r="B21" s="43"/>
      <c r="C21" s="32">
        <v>23</v>
      </c>
      <c r="D21" s="32">
        <v>35</v>
      </c>
      <c r="E21" s="28">
        <f t="shared" si="2"/>
        <v>-34.285714285714292</v>
      </c>
      <c r="F21" s="34" t="str">
        <f t="shared" si="3"/>
        <v>%</v>
      </c>
    </row>
    <row r="22" spans="1:6" ht="16.5">
      <c r="A22" s="42" t="s">
        <v>22</v>
      </c>
      <c r="B22" s="43"/>
      <c r="C22" s="32">
        <v>11</v>
      </c>
      <c r="D22" s="32">
        <v>19</v>
      </c>
      <c r="E22" s="28">
        <f t="shared" si="2"/>
        <v>-42.10526315789474</v>
      </c>
      <c r="F22" s="34" t="str">
        <f t="shared" si="3"/>
        <v>%</v>
      </c>
    </row>
    <row r="23" spans="1:6" ht="16.5">
      <c r="A23" s="42" t="s">
        <v>21</v>
      </c>
      <c r="B23" s="43"/>
      <c r="C23" s="32">
        <v>29</v>
      </c>
      <c r="D23" s="32">
        <v>33</v>
      </c>
      <c r="E23" s="28">
        <f t="shared" si="2"/>
        <v>-12.121212121212125</v>
      </c>
      <c r="F23" s="34" t="str">
        <f t="shared" si="3"/>
        <v>%</v>
      </c>
    </row>
    <row r="24" spans="1:6" ht="16.5">
      <c r="A24" s="59" t="s">
        <v>34</v>
      </c>
      <c r="B24" s="60"/>
      <c r="C24" s="32">
        <v>77</v>
      </c>
      <c r="D24" s="32">
        <v>91</v>
      </c>
      <c r="E24" s="28">
        <f t="shared" si="2"/>
        <v>-15.384615384615387</v>
      </c>
      <c r="F24" s="34" t="str">
        <f t="shared" si="3"/>
        <v>%</v>
      </c>
    </row>
    <row r="25" spans="1:6" ht="16.5">
      <c r="A25" s="59" t="s">
        <v>45</v>
      </c>
      <c r="B25" s="60"/>
      <c r="C25" s="32">
        <v>40</v>
      </c>
      <c r="D25" s="32">
        <v>24</v>
      </c>
      <c r="E25" s="28">
        <f t="shared" si="2"/>
        <v>66.666666666666657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2"/>
      <c r="D26" s="52"/>
      <c r="E26" s="52"/>
      <c r="F26" s="52"/>
    </row>
    <row r="27" spans="1:6" ht="16.5">
      <c r="A27" s="42" t="s">
        <v>27</v>
      </c>
      <c r="B27" s="43"/>
      <c r="C27" s="32">
        <v>12</v>
      </c>
      <c r="D27" s="32">
        <v>15</v>
      </c>
      <c r="E27" s="28">
        <f t="shared" ref="E27:E42" si="4">IF(C27*100/D27-100&gt;100,C27/D27,C27*100/D27-100)</f>
        <v>-20</v>
      </c>
      <c r="F27" s="34" t="str">
        <f t="shared" ref="F27:F42" si="5">IF(C27*100/D27-100&gt;100,"раз","%")</f>
        <v>%</v>
      </c>
    </row>
    <row r="28" spans="1:6" ht="16.5">
      <c r="A28" s="42" t="s">
        <v>28</v>
      </c>
      <c r="B28" s="43"/>
      <c r="C28" s="32">
        <v>8</v>
      </c>
      <c r="D28" s="32">
        <v>4</v>
      </c>
      <c r="E28" s="28">
        <f>IF(C28*100/D28-100&gt;100,C28/D28,C28*100/D28-100)</f>
        <v>100</v>
      </c>
      <c r="F28" s="34" t="str">
        <f>IF(C28*100/D28-100&gt;100,"раз","%")</f>
        <v>%</v>
      </c>
    </row>
    <row r="29" spans="1:6" ht="16.5">
      <c r="A29" s="42" t="s">
        <v>29</v>
      </c>
      <c r="B29" s="43"/>
      <c r="C29" s="32">
        <v>15</v>
      </c>
      <c r="D29" s="32">
        <v>16</v>
      </c>
      <c r="E29" s="28">
        <f>IF(C29*100/D29-100&gt;100,C29/D29,C29*100/D29-100)</f>
        <v>-6.25</v>
      </c>
      <c r="F29" s="34" t="str">
        <f>IF(C29*100/D29-100&gt;100,"раз","%")</f>
        <v>%</v>
      </c>
    </row>
    <row r="30" spans="1:6" ht="16.5">
      <c r="A30" s="42" t="s">
        <v>30</v>
      </c>
      <c r="B30" s="43"/>
      <c r="C30" s="32">
        <v>51</v>
      </c>
      <c r="D30" s="32">
        <v>40</v>
      </c>
      <c r="E30" s="28">
        <f t="shared" si="4"/>
        <v>27.5</v>
      </c>
      <c r="F30" s="34" t="str">
        <f t="shared" si="5"/>
        <v>%</v>
      </c>
    </row>
    <row r="31" spans="1:6" ht="16.5">
      <c r="A31" s="42" t="s">
        <v>31</v>
      </c>
      <c r="B31" s="43"/>
      <c r="C31" s="32">
        <v>35</v>
      </c>
      <c r="D31" s="32">
        <v>42</v>
      </c>
      <c r="E31" s="28">
        <f t="shared" si="4"/>
        <v>-16.666666666666671</v>
      </c>
      <c r="F31" s="34" t="str">
        <f t="shared" si="5"/>
        <v>%</v>
      </c>
    </row>
    <row r="32" spans="1:6" ht="16.5">
      <c r="A32" s="42" t="s">
        <v>37</v>
      </c>
      <c r="B32" s="43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>
      <c r="A33" s="42" t="s">
        <v>38</v>
      </c>
      <c r="B33" s="43"/>
      <c r="C33" s="32">
        <v>14</v>
      </c>
      <c r="D33" s="32">
        <v>24</v>
      </c>
      <c r="E33" s="28">
        <f t="shared" si="4"/>
        <v>-41.666666666666664</v>
      </c>
      <c r="F33" s="34" t="str">
        <f t="shared" si="5"/>
        <v>%</v>
      </c>
    </row>
    <row r="34" spans="1:8" ht="16.5">
      <c r="A34" s="42" t="s">
        <v>32</v>
      </c>
      <c r="B34" s="43"/>
      <c r="C34" s="32">
        <v>20</v>
      </c>
      <c r="D34" s="32">
        <v>27</v>
      </c>
      <c r="E34" s="28">
        <f t="shared" si="4"/>
        <v>-25.925925925925924</v>
      </c>
      <c r="F34" s="34" t="str">
        <f>IF(C34*100/D34-100&gt;100,"раз","%")</f>
        <v>%</v>
      </c>
    </row>
    <row r="35" spans="1:8" ht="16.5">
      <c r="A35" s="59" t="s">
        <v>34</v>
      </c>
      <c r="B35" s="60"/>
      <c r="C35" s="32">
        <v>42</v>
      </c>
      <c r="D35" s="5">
        <v>56</v>
      </c>
      <c r="E35" s="28">
        <v>5</v>
      </c>
      <c r="F35" s="34" t="str">
        <f>IF(C35*100/D35-100&gt;100,"раз","%")</f>
        <v>%</v>
      </c>
    </row>
    <row r="36" spans="1:8" ht="16.5">
      <c r="A36" s="59" t="s">
        <v>35</v>
      </c>
      <c r="B36" s="60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4</v>
      </c>
      <c r="D37" s="32">
        <v>12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181</v>
      </c>
      <c r="D38" s="32">
        <v>190</v>
      </c>
      <c r="E38" s="28">
        <f t="shared" si="4"/>
        <v>-4.7368421052631646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394</v>
      </c>
      <c r="D39" s="32">
        <v>1342</v>
      </c>
      <c r="E39" s="28">
        <f t="shared" si="4"/>
        <v>-70.640834575260811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5592</v>
      </c>
      <c r="D40" s="32">
        <v>4715</v>
      </c>
      <c r="E40" s="28">
        <f t="shared" si="4"/>
        <v>18.600212089077417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3</v>
      </c>
      <c r="E41" s="28">
        <f t="shared" si="4"/>
        <v>0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50</v>
      </c>
      <c r="D42" s="32">
        <v>58</v>
      </c>
      <c r="E42" s="28">
        <f t="shared" si="4"/>
        <v>-13.793103448275858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222</v>
      </c>
      <c r="D43" s="41">
        <v>227</v>
      </c>
      <c r="E43" s="39">
        <f t="shared" ref="E43" si="6">IF(C43*100/D43-100&gt;100,C43/D43,C43*100/D43-100)</f>
        <v>-2.202643171806173</v>
      </c>
      <c r="F43" s="37" t="str">
        <f t="shared" ref="F43" si="7">IF(C43*100/D43-100&gt;100,"раз","%")</f>
        <v>%</v>
      </c>
    </row>
    <row r="44" spans="1:8" ht="16.5">
      <c r="A44" s="53" t="s">
        <v>41</v>
      </c>
      <c r="B44" s="53"/>
      <c r="C44" s="20"/>
      <c r="D44" s="21"/>
      <c r="E44" s="22"/>
      <c r="F44" s="22"/>
      <c r="G44" s="1"/>
      <c r="H44" s="1"/>
    </row>
    <row r="45" spans="1:8" ht="16.5">
      <c r="A45" s="53"/>
      <c r="B45" s="53"/>
      <c r="C45" s="26"/>
      <c r="D45" s="54"/>
      <c r="E45" s="54"/>
      <c r="F45" s="54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2018-08-22T04:08:19Z</dcterms:modified>
</cp:coreProperties>
</file>