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<sst xmlns="http://schemas.openxmlformats.org/spreadsheetml/2006/main" count="50" uniqueCount="47">
  <si>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</si>
  <si>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</si>
  <si>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</si>
  <si>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</si>
  <si>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</si>
  <si>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</si>
  <si>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</si>
  <si>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</si>
  <si>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</si>
  <si>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</si>
  <si>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</si>
  <si>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</si>
  <si>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</si>
  <si>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</si>
  <si>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</si>
  <si>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</si>
  <si>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</si>
  <si>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</si>
  <si>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</si>
  <si>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</si>
  <si>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</si>
  <si>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</si>
  <si>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</si>
  <si>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</si>
  <si>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</si>
  <si>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</si>
  <si>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</si>
  <si>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</si>
  <si>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</si>
  <si>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</si>
  <si>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</si>
  <si>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</si>
  <si>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</si>
  <si>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</si>
  <si>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</si>
  <si>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</si>
  <si>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</si>
  <si>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</si>
  <si>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</si>
  <si>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</si>
  <si>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</si>
  <si>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</si>
  <si>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</si>
  <si>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</si>
  <si>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</si>
  <si>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</si>
  <si>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234 отказных материалов плюс 22 переданных,5 материалов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</si>
</sst>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5207E-2"/>
          <c:y val="5.4944465274950366E-2"/>
          <c:w val="0.90136586970098742"/>
          <c:h val="0.7414202723378277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236</c:v>
                </c:pt>
                <c:pt idx="1">
                  <c:v>116</c:v>
                </c:pt>
                <c:pt idx="2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260</c:v>
                </c:pt>
                <c:pt idx="1">
                  <c:v>102</c:v>
                </c:pt>
                <c:pt idx="2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105288064"/>
        <c:axId val="105289600"/>
      </c:barChart>
      <c:catAx>
        <c:axId val="1052880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5289600"/>
        <c:crosses val="autoZero"/>
        <c:auto val="1"/>
        <c:lblAlgn val="ctr"/>
        <c:lblOffset val="100"/>
      </c:catAx>
      <c:valAx>
        <c:axId val="105289600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528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99" l="0.70000000000000062" r="0.70000000000000062" t="0.75000000000001299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427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59</c:v>
                </c:pt>
                <c:pt idx="1">
                  <c:v>7</c:v>
                </c:pt>
                <c:pt idx="2">
                  <c:v>5</c:v>
                </c:pt>
                <c:pt idx="3">
                  <c:v>27</c:v>
                </c:pt>
                <c:pt idx="4">
                  <c:v>12</c:v>
                </c:pt>
                <c:pt idx="5">
                  <c:v>33</c:v>
                </c:pt>
                <c:pt idx="6">
                  <c:v>93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41</c:v>
                </c:pt>
                <c:pt idx="1">
                  <c:v>10</c:v>
                </c:pt>
                <c:pt idx="2">
                  <c:v>7</c:v>
                </c:pt>
                <c:pt idx="3">
                  <c:v>44</c:v>
                </c:pt>
                <c:pt idx="4">
                  <c:v>22</c:v>
                </c:pt>
                <c:pt idx="5">
                  <c:v>33</c:v>
                </c:pt>
                <c:pt idx="6">
                  <c:v>103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106109184"/>
        <c:axId val="106110976"/>
      </c:barChart>
      <c:catAx>
        <c:axId val="1061091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6110976"/>
        <c:crosses val="autoZero"/>
        <c:auto val="1"/>
        <c:lblAlgn val="ctr"/>
        <c:lblOffset val="0"/>
        <c:tickLblSkip val="1"/>
      </c:catAx>
      <c:valAx>
        <c:axId val="10611097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610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553"/>
          <c:y val="1.6548501561811473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12</c:v>
                </c:pt>
                <c:pt idx="2">
                  <c:v>16</c:v>
                </c:pt>
                <c:pt idx="3">
                  <c:v>58</c:v>
                </c:pt>
                <c:pt idx="4">
                  <c:v>40</c:v>
                </c:pt>
                <c:pt idx="5">
                  <c:v>3</c:v>
                </c:pt>
                <c:pt idx="6">
                  <c:v>14</c:v>
                </c:pt>
                <c:pt idx="7">
                  <c:v>25</c:v>
                </c:pt>
                <c:pt idx="8">
                  <c:v>54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18</c:v>
                </c:pt>
                <c:pt idx="1">
                  <c:v>5</c:v>
                </c:pt>
                <c:pt idx="2">
                  <c:v>20</c:v>
                </c:pt>
                <c:pt idx="3">
                  <c:v>46</c:v>
                </c:pt>
                <c:pt idx="4">
                  <c:v>43</c:v>
                </c:pt>
                <c:pt idx="5">
                  <c:v>3</c:v>
                </c:pt>
                <c:pt idx="6">
                  <c:v>26</c:v>
                </c:pt>
                <c:pt idx="7">
                  <c:v>33</c:v>
                </c:pt>
                <c:pt idx="8" formatCode="General">
                  <c:v>90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106156032"/>
        <c:axId val="106157568"/>
      </c:barChart>
      <c:catAx>
        <c:axId val="106156032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6157568"/>
        <c:crosses val="autoZero"/>
        <c:auto val="1"/>
        <c:lblAlgn val="ctr"/>
        <c:lblOffset val="100"/>
        <c:tickLblSkip val="1"/>
      </c:catAx>
      <c:valAx>
        <c:axId val="10615756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615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59</c:v>
                </c:pt>
                <c:pt idx="1">
                  <c:v>7</c:v>
                </c:pt>
                <c:pt idx="2">
                  <c:v>5</c:v>
                </c:pt>
                <c:pt idx="3">
                  <c:v>27</c:v>
                </c:pt>
                <c:pt idx="4">
                  <c:v>12</c:v>
                </c:pt>
                <c:pt idx="5">
                  <c:v>33</c:v>
                </c:pt>
                <c:pt idx="6">
                  <c:v>93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846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299" l="0.70000000000000062" r="0.70000000000000062" t="0.75000000000001299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12</c:v>
                </c:pt>
                <c:pt idx="2">
                  <c:v>16</c:v>
                </c:pt>
                <c:pt idx="3">
                  <c:v>58</c:v>
                </c:pt>
                <c:pt idx="4">
                  <c:v>40</c:v>
                </c:pt>
                <c:pt idx="5">
                  <c:v>3</c:v>
                </c:pt>
                <c:pt idx="6">
                  <c:v>14</c:v>
                </c:pt>
                <c:pt idx="7">
                  <c:v>25</c:v>
                </c:pt>
                <c:pt idx="8">
                  <c:v>54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0939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299" l="0.70000000000000062" r="0.70000000000000062" t="0.750000000000012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31" workbookViewId="0">
      <selection activeCell="D44" sqref="D44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44" t="s">
        <v>40</v>
      </c>
      <c r="C1" s="45"/>
      <c r="D1" s="24">
        <v>43369</v>
      </c>
      <c r="E1" s="4" t="s">
        <v>36</v>
      </c>
      <c r="F1" s="5"/>
    </row>
    <row r="2" spans="1:7" ht="16.5" customHeight="1">
      <c r="A2" s="59"/>
      <c r="B2" s="59"/>
      <c r="C2" s="53" t="s">
        <v>39</v>
      </c>
      <c r="D2" s="54"/>
      <c r="E2" s="54"/>
      <c r="F2" s="55"/>
    </row>
    <row r="3" spans="1:7" ht="13.5" thickBot="1">
      <c r="A3" s="60"/>
      <c r="B3" s="60"/>
      <c r="C3" s="56"/>
      <c r="D3" s="57"/>
      <c r="E3" s="57"/>
      <c r="F3" s="58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>
      <c r="A5" s="8">
        <v>1</v>
      </c>
      <c r="B5" s="9" t="s">
        <v>1</v>
      </c>
      <c r="C5" s="35">
        <v>236</v>
      </c>
      <c r="D5" s="27">
        <v>260</v>
      </c>
      <c r="E5" s="28">
        <f t="shared" ref="E5:E16" si="0">IF(C5*100/D5-100&gt;100,C5/D5,C5*100/D5-100)</f>
        <v>-9.2307692307692264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116</v>
      </c>
      <c r="D6" s="27">
        <v>102</v>
      </c>
      <c r="E6" s="28">
        <f t="shared" si="0"/>
        <v>13.725490196078425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5114261</v>
      </c>
      <c r="D7" s="29">
        <v>2691168</v>
      </c>
      <c r="E7" s="28">
        <f t="shared" si="0"/>
        <v>90.038711815836109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5</v>
      </c>
      <c r="D10" s="31">
        <v>3</v>
      </c>
      <c r="E10" s="28">
        <f t="shared" si="0"/>
        <v>66.666666666666657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164</v>
      </c>
      <c r="D12" s="36">
        <v>171</v>
      </c>
      <c r="E12" s="28">
        <f t="shared" si="0"/>
        <v>-4.093567251461991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17</v>
      </c>
      <c r="D13" s="31">
        <v>12</v>
      </c>
      <c r="E13" s="28">
        <f t="shared" si="0"/>
        <v>41.666666666666657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1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28</v>
      </c>
      <c r="D15" s="31">
        <v>72</v>
      </c>
      <c r="E15" s="28">
        <f t="shared" si="0"/>
        <v>-61.111111111111114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126680000</v>
      </c>
      <c r="D16" s="31">
        <v>13335000</v>
      </c>
      <c r="E16" s="28">
        <f t="shared" si="0"/>
        <v>9.4998125234345707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0"/>
      <c r="D17" s="50"/>
      <c r="E17" s="50"/>
      <c r="F17" s="50"/>
    </row>
    <row r="18" spans="1:6" ht="16.5">
      <c r="A18" s="48" t="s">
        <v>26</v>
      </c>
      <c r="B18" s="49"/>
      <c r="C18" s="32">
        <v>59</v>
      </c>
      <c r="D18" s="32">
        <v>41</v>
      </c>
      <c r="E18" s="28">
        <f t="shared" ref="E18:E25" si="2">IF(C18*100/D18-100&gt;100,C18/D18,C18*100/D18-100)</f>
        <v>43.902439024390247</v>
      </c>
      <c r="F18" s="34" t="str">
        <f t="shared" ref="F18:F25" si="3">IF(C18*100/D18-100&gt;100,"раз","%")</f>
        <v>%</v>
      </c>
    </row>
    <row r="19" spans="1:6" ht="16.5">
      <c r="A19" s="48" t="s">
        <v>25</v>
      </c>
      <c r="B19" s="49"/>
      <c r="C19" s="32">
        <v>7</v>
      </c>
      <c r="D19" s="32">
        <v>10</v>
      </c>
      <c r="E19" s="28">
        <f t="shared" si="2"/>
        <v>-30</v>
      </c>
      <c r="F19" s="34" t="str">
        <f t="shared" si="3"/>
        <v>%</v>
      </c>
    </row>
    <row r="20" spans="1:6" ht="16.5">
      <c r="A20" s="48" t="s">
        <v>24</v>
      </c>
      <c r="B20" s="49"/>
      <c r="C20" s="32">
        <v>5</v>
      </c>
      <c r="D20" s="32">
        <v>7</v>
      </c>
      <c r="E20" s="28">
        <f t="shared" si="2"/>
        <v>-28.571428571428569</v>
      </c>
      <c r="F20" s="34" t="str">
        <f t="shared" si="3"/>
        <v>%</v>
      </c>
    </row>
    <row r="21" spans="1:6" ht="16.5">
      <c r="A21" s="48" t="s">
        <v>23</v>
      </c>
      <c r="B21" s="49"/>
      <c r="C21" s="32">
        <v>27</v>
      </c>
      <c r="D21" s="32">
        <v>44</v>
      </c>
      <c r="E21" s="28">
        <f t="shared" si="2"/>
        <v>-38.636363636363633</v>
      </c>
      <c r="F21" s="34" t="str">
        <f t="shared" si="3"/>
        <v>%</v>
      </c>
    </row>
    <row r="22" spans="1:6" ht="16.5">
      <c r="A22" s="48" t="s">
        <v>22</v>
      </c>
      <c r="B22" s="49"/>
      <c r="C22" s="32">
        <v>12</v>
      </c>
      <c r="D22" s="32">
        <v>22</v>
      </c>
      <c r="E22" s="28">
        <f t="shared" si="2"/>
        <v>-45.454545454545453</v>
      </c>
      <c r="F22" s="34" t="str">
        <f t="shared" si="3"/>
        <v>%</v>
      </c>
    </row>
    <row r="23" spans="1:6" ht="16.5">
      <c r="A23" s="48" t="s">
        <v>21</v>
      </c>
      <c r="B23" s="49"/>
      <c r="C23" s="32">
        <v>33</v>
      </c>
      <c r="D23" s="32">
        <v>33</v>
      </c>
      <c r="E23" s="28">
        <f t="shared" si="2"/>
        <v>0</v>
      </c>
      <c r="F23" s="34" t="str">
        <f t="shared" si="3"/>
        <v>%</v>
      </c>
    </row>
    <row r="24" spans="1:6" ht="16.5">
      <c r="A24" s="51" t="s">
        <v>34</v>
      </c>
      <c r="B24" s="52"/>
      <c r="C24" s="32">
        <v>93</v>
      </c>
      <c r="D24" s="32">
        <v>103</v>
      </c>
      <c r="E24" s="28">
        <f t="shared" si="2"/>
        <v>-9.7087378640776762</v>
      </c>
      <c r="F24" s="34" t="str">
        <f t="shared" si="3"/>
        <v>%</v>
      </c>
    </row>
    <row r="25" spans="1:6" ht="16.5">
      <c r="A25" s="51" t="s">
        <v>45</v>
      </c>
      <c r="B25" s="52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0"/>
      <c r="D26" s="50"/>
      <c r="E26" s="50"/>
      <c r="F26" s="50"/>
    </row>
    <row r="27" spans="1:6" ht="16.5">
      <c r="A27" s="48" t="s">
        <v>27</v>
      </c>
      <c r="B27" s="49"/>
      <c r="C27" s="32">
        <v>14</v>
      </c>
      <c r="D27" s="32">
        <v>18</v>
      </c>
      <c r="E27" s="28">
        <f t="shared" ref="E27:E42" si="4">IF(C27*100/D27-100&gt;100,C27/D27,C27*100/D27-100)</f>
        <v>-22.222222222222229</v>
      </c>
      <c r="F27" s="34" t="str">
        <f t="shared" ref="F27:F42" si="5">IF(C27*100/D27-100&gt;100,"раз","%")</f>
        <v>%</v>
      </c>
    </row>
    <row r="28" spans="1:6" ht="16.5">
      <c r="A28" s="48" t="s">
        <v>28</v>
      </c>
      <c r="B28" s="49"/>
      <c r="C28" s="32">
        <v>12</v>
      </c>
      <c r="D28" s="32">
        <v>5</v>
      </c>
      <c r="E28" s="28">
        <f>IF(C28*100/D28-100&gt;100,C28/D28,C28*100/D28-100)</f>
        <v>2.4</v>
      </c>
      <c r="F28" s="34" t="str">
        <f>IF(C28*100/D28-100&gt;100,"раз","%")</f>
        <v>раз</v>
      </c>
    </row>
    <row r="29" spans="1:6" ht="16.5">
      <c r="A29" s="48" t="s">
        <v>29</v>
      </c>
      <c r="B29" s="49"/>
      <c r="C29" s="32">
        <v>16</v>
      </c>
      <c r="D29" s="32">
        <v>20</v>
      </c>
      <c r="E29" s="28">
        <f>IF(C29*100/D29-100&gt;100,C29/D29,C29*100/D29-100)</f>
        <v>-20</v>
      </c>
      <c r="F29" s="34" t="str">
        <f>IF(C29*100/D29-100&gt;100,"раз","%")</f>
        <v>%</v>
      </c>
    </row>
    <row r="30" spans="1:6" ht="16.5">
      <c r="A30" s="48" t="s">
        <v>30</v>
      </c>
      <c r="B30" s="49"/>
      <c r="C30" s="32">
        <v>58</v>
      </c>
      <c r="D30" s="32">
        <v>46</v>
      </c>
      <c r="E30" s="28">
        <f t="shared" si="4"/>
        <v>26.086956521739125</v>
      </c>
      <c r="F30" s="34" t="str">
        <f t="shared" si="5"/>
        <v>%</v>
      </c>
    </row>
    <row r="31" spans="1:6" ht="16.5">
      <c r="A31" s="48" t="s">
        <v>31</v>
      </c>
      <c r="B31" s="49"/>
      <c r="C31" s="32">
        <v>40</v>
      </c>
      <c r="D31" s="32">
        <v>43</v>
      </c>
      <c r="E31" s="28">
        <f t="shared" si="4"/>
        <v>-6.9767441860465169</v>
      </c>
      <c r="F31" s="34" t="str">
        <f t="shared" si="5"/>
        <v>%</v>
      </c>
    </row>
    <row r="32" spans="1:6" ht="16.5">
      <c r="A32" s="48" t="s">
        <v>37</v>
      </c>
      <c r="B32" s="49"/>
      <c r="C32" s="32">
        <v>3</v>
      </c>
      <c r="D32" s="32">
        <v>3</v>
      </c>
      <c r="E32" s="28">
        <f t="shared" si="4"/>
        <v>0</v>
      </c>
      <c r="F32" s="34" t="str">
        <f t="shared" si="5"/>
        <v>%</v>
      </c>
    </row>
    <row r="33" spans="1:8" ht="16.5">
      <c r="A33" s="48" t="s">
        <v>38</v>
      </c>
      <c r="B33" s="49"/>
      <c r="C33" s="32">
        <v>14</v>
      </c>
      <c r="D33" s="32">
        <v>26</v>
      </c>
      <c r="E33" s="28">
        <f t="shared" si="4"/>
        <v>-46.153846153846153</v>
      </c>
      <c r="F33" s="34" t="str">
        <f t="shared" si="5"/>
        <v>%</v>
      </c>
    </row>
    <row r="34" spans="1:8" ht="16.5">
      <c r="A34" s="48" t="s">
        <v>32</v>
      </c>
      <c r="B34" s="49"/>
      <c r="C34" s="32">
        <v>25</v>
      </c>
      <c r="D34" s="32">
        <v>33</v>
      </c>
      <c r="E34" s="28">
        <f t="shared" si="4"/>
        <v>-24.242424242424249</v>
      </c>
      <c r="F34" s="34" t="str">
        <f>IF(C34*100/D34-100&gt;100,"раз","%")</f>
        <v>%</v>
      </c>
    </row>
    <row r="35" spans="1:8" ht="16.5">
      <c r="A35" s="51" t="s">
        <v>34</v>
      </c>
      <c r="B35" s="52"/>
      <c r="C35" s="32">
        <v>54</v>
      </c>
      <c r="D35" s="5">
        <v>90</v>
      </c>
      <c r="E35" s="28">
        <v>5</v>
      </c>
      <c r="F35" s="34" t="str">
        <f>IF(C35*100/D35-100&gt;100,"раз","%")</f>
        <v>%</v>
      </c>
    </row>
    <row r="36" spans="1:8" ht="16.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7</v>
      </c>
      <c r="D37" s="32">
        <v>14</v>
      </c>
      <c r="E37" s="28">
        <f t="shared" si="4"/>
        <v>-50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212</v>
      </c>
      <c r="D38" s="32">
        <v>222</v>
      </c>
      <c r="E38" s="28">
        <f t="shared" si="4"/>
        <v>-4.50450450450451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620</v>
      </c>
      <c r="D39" s="32">
        <v>1403</v>
      </c>
      <c r="E39" s="28">
        <f t="shared" si="4"/>
        <v>-55.808980755523876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6397</v>
      </c>
      <c r="D40" s="32">
        <v>5280</v>
      </c>
      <c r="E40" s="28">
        <f t="shared" si="4"/>
        <v>21.155303030303031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4</v>
      </c>
      <c r="D41" s="32">
        <v>3</v>
      </c>
      <c r="E41" s="28">
        <f t="shared" si="4"/>
        <v>33.333333333333343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54</v>
      </c>
      <c r="D42" s="32">
        <v>62</v>
      </c>
      <c r="E42" s="28">
        <f t="shared" si="4"/>
        <v>-12.903225806451616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261</v>
      </c>
      <c r="D43" s="41">
        <v>260</v>
      </c>
      <c r="E43" s="39">
        <f t="shared" ref="E43" si="6">IF(C43*100/D43-100&gt;100,C43/D43,C43*100/D43-100)</f>
        <v>0.3846153846153868</v>
      </c>
      <c r="F43" s="37" t="str">
        <f t="shared" ref="F43" si="7">IF(C43*100/D43-100&gt;100,"раз","%")</f>
        <v>%</v>
      </c>
    </row>
    <row r="44" spans="1:8" ht="16.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>
      <c r="A45" s="42"/>
      <c r="B45" s="42"/>
      <c r="C45" s="26"/>
      <c r="D45" s="43"/>
      <c r="E45" s="43"/>
      <c r="F45" s="43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2018-09-26T05:36:49Z</dcterms:modified>
</cp:coreProperties>
</file>