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00" windowHeight="715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 l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3" i="1"/>
  <c r="E13" i="1"/>
  <c r="F12" i="1"/>
  <c r="E12" i="1"/>
  <c r="F10" i="1"/>
  <c r="E10" i="1"/>
  <c r="F9" i="1"/>
  <c r="E9" i="1"/>
  <c r="F8" i="1"/>
  <c r="E8" i="1"/>
  <c r="F7" i="1"/>
  <c r="E7" i="1"/>
  <c r="F6" i="1"/>
  <c r="E6" i="1"/>
  <c r="F5" i="1"/>
  <c r="E5" i="1"/>
  <c r="E43" i="1" l="1"/>
  <c r="F43" i="1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<sst xmlns="http://schemas.openxmlformats.org/spreadsheetml/2006/main" count="50" uniqueCount="47">
  <si>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</si>
  <si>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</si>
  <si>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</si>
  <si>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</si>
  <si>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</si>
  <si>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</si>
  <si>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</si>
  <si>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</si>
  <si>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</si>
  <si>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</si>
  <si>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</si>
  <si>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</si>
  <si>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</si>
  <si>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</si>
  <si>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</si>
  <si>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</si>
  <si>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</si>
  <si>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</si>
  <si>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</si>
  <si>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</si>
  <si>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</si>
  <si>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</si>
  <si>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</si>
  <si>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</si>
  <si>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</si>
  <si>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</si>
  <si>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</si>
  <si>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</si>
  <si>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</si>
  <si>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</si>
  <si>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</si>
  <si>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</si>
  <si>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</si>
  <si>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</si>
  <si>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</si>
  <si>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</si>
  <si>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</si>
  <si>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</si>
  <si>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</si>
  <si>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</si>
  <si>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</si>
  <si>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</si>
  <si>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</si>
  <si>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</si>
  <si>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</si>
  <si>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</si>
  <si>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291 отказных материала плюс 28 переданных, 8 материалов в работе)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</si>
</sst>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6026E-2"/>
          <c:y val="5.4944465274950366E-2"/>
          <c:w val="0.90136586970098409"/>
          <c:h val="0.74142027233783137"/>
        </c:manualLayout>
      </c:layout>
      <c:barChart>
        <c:barDir val="col"/>
        <c:grouping val="clustered"/>
        <c:varyColors val="0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308</c:v>
                </c:pt>
                <c:pt idx="1">
                  <c:v>127</c:v>
                </c:pt>
                <c:pt idx="2">
                  <c:v>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318</c:v>
                </c:pt>
                <c:pt idx="1">
                  <c:v>114</c:v>
                </c:pt>
                <c:pt idx="2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10376"/>
        <c:axId val="209202232"/>
      </c:barChart>
      <c:catAx>
        <c:axId val="21091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09202232"/>
        <c:crosses val="autoZero"/>
        <c:auto val="1"/>
        <c:lblAlgn val="ctr"/>
        <c:lblOffset val="100"/>
        <c:noMultiLvlLbl val="0"/>
      </c:catAx>
      <c:valAx>
        <c:axId val="2092022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0910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1098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70</c:v>
                </c:pt>
                <c:pt idx="1">
                  <c:v>11</c:v>
                </c:pt>
                <c:pt idx="2">
                  <c:v>7</c:v>
                </c:pt>
                <c:pt idx="3">
                  <c:v>38</c:v>
                </c:pt>
                <c:pt idx="4">
                  <c:v>18</c:v>
                </c:pt>
                <c:pt idx="5">
                  <c:v>44</c:v>
                </c:pt>
                <c:pt idx="6">
                  <c:v>120</c:v>
                </c:pt>
                <c:pt idx="7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53</c:v>
                </c:pt>
                <c:pt idx="1">
                  <c:v>12</c:v>
                </c:pt>
                <c:pt idx="2">
                  <c:v>12</c:v>
                </c:pt>
                <c:pt idx="3">
                  <c:v>49</c:v>
                </c:pt>
                <c:pt idx="4">
                  <c:v>26</c:v>
                </c:pt>
                <c:pt idx="5">
                  <c:v>34</c:v>
                </c:pt>
                <c:pt idx="6">
                  <c:v>132</c:v>
                </c:pt>
                <c:pt idx="7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49504"/>
        <c:axId val="211860144"/>
      </c:barChart>
      <c:catAx>
        <c:axId val="21184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1860144"/>
        <c:crosses val="autoZero"/>
        <c:auto val="1"/>
        <c:lblAlgn val="ctr"/>
        <c:lblOffset val="0"/>
        <c:tickLblSkip val="1"/>
        <c:noMultiLvlLbl val="0"/>
      </c:catAx>
      <c:valAx>
        <c:axId val="2118601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184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786"/>
          <c:y val="1.654850156181158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19</c:v>
                </c:pt>
                <c:pt idx="3">
                  <c:v>73</c:v>
                </c:pt>
                <c:pt idx="4">
                  <c:v>52</c:v>
                </c:pt>
                <c:pt idx="5">
                  <c:v>5</c:v>
                </c:pt>
                <c:pt idx="6">
                  <c:v>22</c:v>
                </c:pt>
                <c:pt idx="7">
                  <c:v>35</c:v>
                </c:pt>
                <c:pt idx="8">
                  <c:v>70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21</c:v>
                </c:pt>
                <c:pt idx="1">
                  <c:v>6</c:v>
                </c:pt>
                <c:pt idx="2">
                  <c:v>26</c:v>
                </c:pt>
                <c:pt idx="3">
                  <c:v>59</c:v>
                </c:pt>
                <c:pt idx="4">
                  <c:v>46</c:v>
                </c:pt>
                <c:pt idx="5">
                  <c:v>4</c:v>
                </c:pt>
                <c:pt idx="6">
                  <c:v>34</c:v>
                </c:pt>
                <c:pt idx="7">
                  <c:v>44</c:v>
                </c:pt>
                <c:pt idx="8" formatCode="General">
                  <c:v>78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66432"/>
        <c:axId val="211867848"/>
      </c:barChart>
      <c:catAx>
        <c:axId val="2118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1867848"/>
        <c:crosses val="autoZero"/>
        <c:auto val="1"/>
        <c:lblAlgn val="ctr"/>
        <c:lblOffset val="100"/>
        <c:tickLblSkip val="1"/>
        <c:noMultiLvlLbl val="0"/>
      </c:catAx>
      <c:valAx>
        <c:axId val="211867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1866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70</c:v>
                </c:pt>
                <c:pt idx="1">
                  <c:v>11</c:v>
                </c:pt>
                <c:pt idx="2">
                  <c:v>7</c:v>
                </c:pt>
                <c:pt idx="3">
                  <c:v>38</c:v>
                </c:pt>
                <c:pt idx="4">
                  <c:v>18</c:v>
                </c:pt>
                <c:pt idx="5">
                  <c:v>44</c:v>
                </c:pt>
                <c:pt idx="6">
                  <c:v>120</c:v>
                </c:pt>
                <c:pt idx="7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48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19</c:v>
                </c:pt>
                <c:pt idx="3">
                  <c:v>73</c:v>
                </c:pt>
                <c:pt idx="4">
                  <c:v>52</c:v>
                </c:pt>
                <c:pt idx="5">
                  <c:v>5</c:v>
                </c:pt>
                <c:pt idx="6">
                  <c:v>22</c:v>
                </c:pt>
                <c:pt idx="7">
                  <c:v>35</c:v>
                </c:pt>
                <c:pt idx="8">
                  <c:v>70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243E-4"/>
          <c:y val="0.82092281078501561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D44" sqref="D44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 x14ac:dyDescent="0.3">
      <c r="A1" s="3"/>
      <c r="B1" s="44" t="s">
        <v>40</v>
      </c>
      <c r="C1" s="45"/>
      <c r="D1" s="24">
        <v>43432</v>
      </c>
      <c r="E1" s="4" t="s">
        <v>36</v>
      </c>
      <c r="F1" s="5"/>
    </row>
    <row r="2" spans="1:7" ht="16.5" customHeight="1" x14ac:dyDescent="0.2">
      <c r="A2" s="59"/>
      <c r="B2" s="59"/>
      <c r="C2" s="53" t="s">
        <v>39</v>
      </c>
      <c r="D2" s="54"/>
      <c r="E2" s="54"/>
      <c r="F2" s="55"/>
    </row>
    <row r="3" spans="1:7" ht="13.5" thickBot="1" x14ac:dyDescent="0.25">
      <c r="A3" s="60"/>
      <c r="B3" s="60"/>
      <c r="C3" s="56"/>
      <c r="D3" s="57"/>
      <c r="E3" s="57"/>
      <c r="F3" s="58"/>
    </row>
    <row r="4" spans="1:7" ht="17.25" x14ac:dyDescent="0.3">
      <c r="A4" s="6" t="s">
        <v>20</v>
      </c>
      <c r="B4" s="7" t="s">
        <v>0</v>
      </c>
      <c r="C4" s="18" t="s">
        <v>44</v>
      </c>
      <c r="D4" s="19" t="s">
        <v>43</v>
      </c>
      <c r="E4" s="46" t="s">
        <v>17</v>
      </c>
      <c r="F4" s="47"/>
    </row>
    <row r="5" spans="1:7" ht="17.25" x14ac:dyDescent="0.3">
      <c r="A5" s="8">
        <v>1</v>
      </c>
      <c r="B5" s="9" t="s">
        <v>1</v>
      </c>
      <c r="C5" s="35">
        <v>308</v>
      </c>
      <c r="D5" s="27">
        <v>318</v>
      </c>
      <c r="E5" s="28">
        <f t="shared" ref="E5:E16" si="0">IF(C5*100/D5-100&gt;100,C5/D5,C5*100/D5-100)</f>
        <v>-3.1446540880503164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127</v>
      </c>
      <c r="D6" s="27">
        <v>114</v>
      </c>
      <c r="E6" s="28">
        <f t="shared" si="0"/>
        <v>11.403508771929822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5539430</v>
      </c>
      <c r="D7" s="29">
        <v>3312417</v>
      </c>
      <c r="E7" s="28">
        <f t="shared" si="0"/>
        <v>67.232265744319022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7</v>
      </c>
      <c r="D10" s="31">
        <v>6</v>
      </c>
      <c r="E10" s="28">
        <f t="shared" si="0"/>
        <v>16.666666666666671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4</v>
      </c>
      <c r="D11" s="31">
        <v>0</v>
      </c>
      <c r="E11" s="33">
        <v>100</v>
      </c>
      <c r="F11" s="34" t="s">
        <v>42</v>
      </c>
    </row>
    <row r="12" spans="1:7" ht="17.25" x14ac:dyDescent="0.3">
      <c r="A12" s="8">
        <v>8</v>
      </c>
      <c r="B12" s="10" t="s">
        <v>18</v>
      </c>
      <c r="C12" s="36">
        <v>213</v>
      </c>
      <c r="D12" s="36">
        <v>212</v>
      </c>
      <c r="E12" s="28">
        <f t="shared" si="0"/>
        <v>0.47169811320755173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18</v>
      </c>
      <c r="D13" s="31">
        <v>17</v>
      </c>
      <c r="E13" s="28">
        <f t="shared" si="0"/>
        <v>5.8823529411764639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4</v>
      </c>
      <c r="D14" s="31">
        <v>4</v>
      </c>
      <c r="E14" s="33">
        <v>100</v>
      </c>
      <c r="F14" s="34" t="s">
        <v>42</v>
      </c>
    </row>
    <row r="15" spans="1:7" ht="17.25" x14ac:dyDescent="0.3">
      <c r="A15" s="8">
        <v>11</v>
      </c>
      <c r="B15" s="10" t="s">
        <v>8</v>
      </c>
      <c r="C15" s="31">
        <v>31</v>
      </c>
      <c r="D15" s="31">
        <v>87</v>
      </c>
      <c r="E15" s="28">
        <f t="shared" si="0"/>
        <v>-64.367816091954026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247187200</v>
      </c>
      <c r="D16" s="31">
        <v>31930000</v>
      </c>
      <c r="E16" s="28">
        <f t="shared" si="0"/>
        <v>7.7415346069527091</v>
      </c>
      <c r="F16" s="34" t="str">
        <f t="shared" si="1"/>
        <v>раз</v>
      </c>
    </row>
    <row r="17" spans="1:6" ht="17.25" x14ac:dyDescent="0.3">
      <c r="A17" s="11">
        <v>13</v>
      </c>
      <c r="B17" s="12" t="s">
        <v>15</v>
      </c>
      <c r="C17" s="50"/>
      <c r="D17" s="50"/>
      <c r="E17" s="50"/>
      <c r="F17" s="50"/>
    </row>
    <row r="18" spans="1:6" ht="16.5" x14ac:dyDescent="0.25">
      <c r="A18" s="48" t="s">
        <v>26</v>
      </c>
      <c r="B18" s="49"/>
      <c r="C18" s="32">
        <v>70</v>
      </c>
      <c r="D18" s="32">
        <v>53</v>
      </c>
      <c r="E18" s="28">
        <f t="shared" ref="E18:E25" si="2">IF(C18*100/D18-100&gt;100,C18/D18,C18*100/D18-100)</f>
        <v>32.075471698113205</v>
      </c>
      <c r="F18" s="34" t="str">
        <f t="shared" ref="F18:F25" si="3">IF(C18*100/D18-100&gt;100,"раз","%")</f>
        <v>%</v>
      </c>
    </row>
    <row r="19" spans="1:6" ht="16.5" x14ac:dyDescent="0.25">
      <c r="A19" s="48" t="s">
        <v>25</v>
      </c>
      <c r="B19" s="49"/>
      <c r="C19" s="32">
        <v>11</v>
      </c>
      <c r="D19" s="32">
        <v>12</v>
      </c>
      <c r="E19" s="28">
        <f t="shared" si="2"/>
        <v>-8.3333333333333286</v>
      </c>
      <c r="F19" s="34" t="str">
        <f t="shared" si="3"/>
        <v>%</v>
      </c>
    </row>
    <row r="20" spans="1:6" ht="16.5" x14ac:dyDescent="0.25">
      <c r="A20" s="48" t="s">
        <v>24</v>
      </c>
      <c r="B20" s="49"/>
      <c r="C20" s="32">
        <v>7</v>
      </c>
      <c r="D20" s="32">
        <v>12</v>
      </c>
      <c r="E20" s="28">
        <f t="shared" si="2"/>
        <v>-41.666666666666664</v>
      </c>
      <c r="F20" s="34" t="str">
        <f t="shared" si="3"/>
        <v>%</v>
      </c>
    </row>
    <row r="21" spans="1:6" ht="16.5" x14ac:dyDescent="0.25">
      <c r="A21" s="48" t="s">
        <v>23</v>
      </c>
      <c r="B21" s="49"/>
      <c r="C21" s="32">
        <v>38</v>
      </c>
      <c r="D21" s="32">
        <v>49</v>
      </c>
      <c r="E21" s="28">
        <f t="shared" si="2"/>
        <v>-22.448979591836732</v>
      </c>
      <c r="F21" s="34" t="str">
        <f t="shared" si="3"/>
        <v>%</v>
      </c>
    </row>
    <row r="22" spans="1:6" ht="16.5" x14ac:dyDescent="0.25">
      <c r="A22" s="48" t="s">
        <v>22</v>
      </c>
      <c r="B22" s="49"/>
      <c r="C22" s="32">
        <v>18</v>
      </c>
      <c r="D22" s="32">
        <v>26</v>
      </c>
      <c r="E22" s="28">
        <f t="shared" si="2"/>
        <v>-30.769230769230774</v>
      </c>
      <c r="F22" s="34" t="str">
        <f t="shared" si="3"/>
        <v>%</v>
      </c>
    </row>
    <row r="23" spans="1:6" ht="16.5" x14ac:dyDescent="0.25">
      <c r="A23" s="48" t="s">
        <v>21</v>
      </c>
      <c r="B23" s="49"/>
      <c r="C23" s="32">
        <v>44</v>
      </c>
      <c r="D23" s="32">
        <v>34</v>
      </c>
      <c r="E23" s="28">
        <f t="shared" si="2"/>
        <v>29.411764705882348</v>
      </c>
      <c r="F23" s="34" t="str">
        <f t="shared" si="3"/>
        <v>%</v>
      </c>
    </row>
    <row r="24" spans="1:6" ht="16.5" x14ac:dyDescent="0.25">
      <c r="A24" s="51" t="s">
        <v>34</v>
      </c>
      <c r="B24" s="52"/>
      <c r="C24" s="32">
        <v>120</v>
      </c>
      <c r="D24" s="32">
        <v>132</v>
      </c>
      <c r="E24" s="28">
        <f t="shared" si="2"/>
        <v>-9.0909090909090935</v>
      </c>
      <c r="F24" s="34" t="str">
        <f t="shared" si="3"/>
        <v>%</v>
      </c>
    </row>
    <row r="25" spans="1:6" ht="16.5" x14ac:dyDescent="0.25">
      <c r="A25" s="51" t="s">
        <v>45</v>
      </c>
      <c r="B25" s="52"/>
      <c r="C25" s="32">
        <v>41</v>
      </c>
      <c r="D25" s="32">
        <v>27</v>
      </c>
      <c r="E25" s="28">
        <f t="shared" si="2"/>
        <v>51.851851851851848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50"/>
      <c r="D26" s="50"/>
      <c r="E26" s="50"/>
      <c r="F26" s="50"/>
    </row>
    <row r="27" spans="1:6" ht="16.5" x14ac:dyDescent="0.25">
      <c r="A27" s="48" t="s">
        <v>27</v>
      </c>
      <c r="B27" s="49"/>
      <c r="C27" s="32">
        <v>16</v>
      </c>
      <c r="D27" s="32">
        <v>21</v>
      </c>
      <c r="E27" s="28">
        <f t="shared" ref="E27:E42" si="4">IF(C27*100/D27-100&gt;100,C27/D27,C27*100/D27-100)</f>
        <v>-23.80952380952381</v>
      </c>
      <c r="F27" s="34" t="str">
        <f t="shared" ref="F27:F42" si="5">IF(C27*100/D27-100&gt;100,"раз","%")</f>
        <v>%</v>
      </c>
    </row>
    <row r="28" spans="1:6" ht="16.5" x14ac:dyDescent="0.25">
      <c r="A28" s="48" t="s">
        <v>28</v>
      </c>
      <c r="B28" s="49"/>
      <c r="C28" s="32">
        <v>16</v>
      </c>
      <c r="D28" s="32">
        <v>6</v>
      </c>
      <c r="E28" s="28">
        <f>IF(C28*100/D28-100&gt;100,C28/D28,C28*100/D28-100)</f>
        <v>2.6666666666666665</v>
      </c>
      <c r="F28" s="34" t="str">
        <f>IF(C28*100/D28-100&gt;100,"раз","%")</f>
        <v>раз</v>
      </c>
    </row>
    <row r="29" spans="1:6" ht="16.5" x14ac:dyDescent="0.25">
      <c r="A29" s="48" t="s">
        <v>29</v>
      </c>
      <c r="B29" s="49"/>
      <c r="C29" s="32">
        <v>19</v>
      </c>
      <c r="D29" s="32">
        <v>26</v>
      </c>
      <c r="E29" s="28">
        <f>IF(C29*100/D29-100&gt;100,C29/D29,C29*100/D29-100)</f>
        <v>-26.92307692307692</v>
      </c>
      <c r="F29" s="34" t="str">
        <f>IF(C29*100/D29-100&gt;100,"раз","%")</f>
        <v>%</v>
      </c>
    </row>
    <row r="30" spans="1:6" ht="16.5" x14ac:dyDescent="0.25">
      <c r="A30" s="48" t="s">
        <v>30</v>
      </c>
      <c r="B30" s="49"/>
      <c r="C30" s="32">
        <v>73</v>
      </c>
      <c r="D30" s="32">
        <v>59</v>
      </c>
      <c r="E30" s="28">
        <f t="shared" si="4"/>
        <v>23.728813559322035</v>
      </c>
      <c r="F30" s="34" t="str">
        <f t="shared" si="5"/>
        <v>%</v>
      </c>
    </row>
    <row r="31" spans="1:6" ht="16.5" x14ac:dyDescent="0.25">
      <c r="A31" s="48" t="s">
        <v>31</v>
      </c>
      <c r="B31" s="49"/>
      <c r="C31" s="32">
        <v>52</v>
      </c>
      <c r="D31" s="32">
        <v>46</v>
      </c>
      <c r="E31" s="28">
        <f t="shared" si="4"/>
        <v>13.043478260869563</v>
      </c>
      <c r="F31" s="34" t="str">
        <f t="shared" si="5"/>
        <v>%</v>
      </c>
    </row>
    <row r="32" spans="1:6" ht="16.5" x14ac:dyDescent="0.25">
      <c r="A32" s="48" t="s">
        <v>37</v>
      </c>
      <c r="B32" s="49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 x14ac:dyDescent="0.25">
      <c r="A33" s="48" t="s">
        <v>38</v>
      </c>
      <c r="B33" s="49"/>
      <c r="C33" s="32">
        <v>22</v>
      </c>
      <c r="D33" s="32">
        <v>34</v>
      </c>
      <c r="E33" s="28">
        <f t="shared" si="4"/>
        <v>-35.294117647058826</v>
      </c>
      <c r="F33" s="34" t="str">
        <f t="shared" si="5"/>
        <v>%</v>
      </c>
    </row>
    <row r="34" spans="1:8" ht="16.5" x14ac:dyDescent="0.25">
      <c r="A34" s="48" t="s">
        <v>32</v>
      </c>
      <c r="B34" s="49"/>
      <c r="C34" s="32">
        <v>35</v>
      </c>
      <c r="D34" s="32">
        <v>44</v>
      </c>
      <c r="E34" s="28">
        <f t="shared" si="4"/>
        <v>-20.454545454545453</v>
      </c>
      <c r="F34" s="34" t="str">
        <f>IF(C34*100/D34-100&gt;100,"раз","%")</f>
        <v>%</v>
      </c>
    </row>
    <row r="35" spans="1:8" ht="16.5" x14ac:dyDescent="0.25">
      <c r="A35" s="51" t="s">
        <v>34</v>
      </c>
      <c r="B35" s="52"/>
      <c r="C35" s="32">
        <v>70</v>
      </c>
      <c r="D35" s="5">
        <v>78</v>
      </c>
      <c r="E35" s="28">
        <v>5</v>
      </c>
      <c r="F35" s="34" t="str">
        <f>IF(C35*100/D35-100&gt;100,"раз","%")</f>
        <v>%</v>
      </c>
    </row>
    <row r="36" spans="1:8" ht="16.5" x14ac:dyDescent="0.25">
      <c r="A36" s="51" t="s">
        <v>35</v>
      </c>
      <c r="B36" s="52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 x14ac:dyDescent="0.3">
      <c r="A37" s="14">
        <v>15</v>
      </c>
      <c r="B37" s="15" t="s">
        <v>9</v>
      </c>
      <c r="C37" s="32">
        <v>12</v>
      </c>
      <c r="D37" s="32">
        <v>16</v>
      </c>
      <c r="E37" s="28">
        <f t="shared" si="4"/>
        <v>-25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265</v>
      </c>
      <c r="D38" s="32">
        <v>272</v>
      </c>
      <c r="E38" s="28">
        <f t="shared" si="4"/>
        <v>-2.5735294117647101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790</v>
      </c>
      <c r="D39" s="32">
        <v>1439</v>
      </c>
      <c r="E39" s="28">
        <f t="shared" si="4"/>
        <v>-45.100764419735931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7445</v>
      </c>
      <c r="D40" s="32">
        <v>6059</v>
      </c>
      <c r="E40" s="28">
        <f t="shared" si="4"/>
        <v>22.875061891401216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5</v>
      </c>
      <c r="D41" s="32">
        <v>3</v>
      </c>
      <c r="E41" s="28">
        <f t="shared" si="4"/>
        <v>66.666666666666657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70</v>
      </c>
      <c r="D42" s="32">
        <v>69</v>
      </c>
      <c r="E42" s="28">
        <f t="shared" si="4"/>
        <v>1.4492753623188435</v>
      </c>
      <c r="F42" s="34" t="str">
        <f t="shared" si="5"/>
        <v>%</v>
      </c>
    </row>
    <row r="43" spans="1:8" ht="49.5" x14ac:dyDescent="0.25">
      <c r="A43" s="38">
        <v>21</v>
      </c>
      <c r="B43" s="40" t="s">
        <v>46</v>
      </c>
      <c r="C43" s="41">
        <v>291</v>
      </c>
      <c r="D43" s="41">
        <v>311</v>
      </c>
      <c r="E43" s="39">
        <f t="shared" ref="E43" si="6">IF(C43*100/D43-100&gt;100,C43/D43,C43*100/D43-100)</f>
        <v>-6.4308681672025756</v>
      </c>
      <c r="F43" s="37" t="str">
        <f t="shared" ref="F43" si="7">IF(C43*100/D43-100&gt;100,"раз","%")</f>
        <v>%</v>
      </c>
    </row>
    <row r="44" spans="1:8" ht="16.5" x14ac:dyDescent="0.25">
      <c r="A44" s="42" t="s">
        <v>41</v>
      </c>
      <c r="B44" s="42"/>
      <c r="C44" s="20"/>
      <c r="D44" s="21"/>
      <c r="E44" s="22"/>
      <c r="F44" s="22"/>
      <c r="G44" s="1"/>
      <c r="H44" s="1"/>
    </row>
    <row r="45" spans="1:8" ht="16.5" x14ac:dyDescent="0.25">
      <c r="A45" s="42"/>
      <c r="B45" s="42"/>
      <c r="C45" s="26"/>
      <c r="D45" s="43"/>
      <c r="E45" s="43"/>
      <c r="F45" s="43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1</cp:lastModifiedBy>
  <cp:lastPrinted>2018-11-28T05:46:38Z</cp:lastPrinted>
  <dcterms:created xsi:type="dcterms:W3CDTF">1997-03-25T06:43:11Z</dcterms:created>
  <dcterms:modified xsi:type="dcterms:W3CDTF">2018-11-28T06:10:22Z</dcterms:modified>
</cp:coreProperties>
</file>