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Наташа\Desktop\"/>
    </mc:Choice>
  </mc:AlternateContent>
  <bookViews>
    <workbookView xWindow="0" yWindow="0" windowWidth="15345" windowHeight="3960"/>
  </bookViews>
  <sheets>
    <sheet name="Сводка" sheetId="1" r:id="rId1"/>
  </sheets>
  <calcPr calcId="162913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F42" i="1" l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6" i="1"/>
  <c r="E16" i="1"/>
  <c r="F15" i="1"/>
  <c r="E15" i="1"/>
  <c r="F13" i="1"/>
  <c r="E13" i="1"/>
  <c r="F12" i="1"/>
  <c r="E12" i="1"/>
  <c r="F10" i="1"/>
  <c r="E10" i="1"/>
  <c r="F9" i="1"/>
  <c r="E9" i="1"/>
  <c r="F8" i="1"/>
  <c r="E8" i="1"/>
  <c r="F7" i="1"/>
  <c r="E7" i="1"/>
  <c r="F6" i="1"/>
  <c r="E6" i="1"/>
  <c r="F5" i="1"/>
  <c r="E5" i="1"/>
</calcChain>
</file>

<file path=xl/sharedStrings.xml><?xml version="1.0" encoding="utf-8"?>
<sst xmlns="http://schemas.openxmlformats.org/spreadsheetml/2006/main" count="49" uniqueCount="46">
  <si>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</si>
  <si>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</si>
  <si>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</si>
  <si>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</si>
  <si>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</si>
  <si>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</si>
  <si>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</si>
  <si>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</si>
  <si>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</si>
  <si>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</si>
  <si>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</si>
  <si>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</si>
  <si>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</si>
  <si>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</si>
  <si>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</si>
  <si>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</si>
  <si>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</si>
  <si>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</si>
  <si>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</si>
  <si>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</si>
  <si>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</si>
  <si>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</si>
  <si>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</si>
  <si>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</si>
  <si>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</si>
  <si>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</si>
  <si>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</si>
  <si>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</si>
  <si>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</si>
  <si>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</si>
  <si>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</si>
  <si>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</si>
  <si>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</si>
  <si>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</si>
  <si>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</si>
  <si>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</si>
  <si>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</si>
  <si>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</si>
  <si>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</si>
  <si>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</si>
  <si>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</si>
  <si>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ОНДиПР (по г.Сургуту)УНДиПР ГУ МЧС по ХМАО-Югре</t>
  </si>
  <si>
    <t>%</t>
  </si>
  <si>
    <t>2017 год</t>
  </si>
  <si>
    <t>2018 год</t>
  </si>
  <si>
    <t xml:space="preserve">- загорания (мусор, трава)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</si>
</sst>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9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1" fontId="7" fillId="0" borderId="20" xfId="0" applyNumberFormat="1" applyFont="1" applyBorder="1" applyProtection="1">
      <protection locked="0" hidden="1"/>
    </xf>
    <xf numFmtId="2" fontId="7" fillId="0" borderId="20" xfId="1" applyNumberFormat="1" applyFont="1" applyBorder="1" applyAlignment="1" applyProtection="1">
      <alignment horizontal="right"/>
      <protection hidden="1"/>
    </xf>
    <xf numFmtId="1" fontId="7" fillId="0" borderId="20" xfId="0" applyNumberFormat="1" applyFont="1" applyFill="1" applyBorder="1" applyProtection="1">
      <protection locked="0" hidden="1"/>
    </xf>
    <xf numFmtId="1" fontId="7" fillId="0" borderId="20" xfId="0" applyNumberFormat="1" applyFont="1" applyBorder="1" applyAlignment="1" applyProtection="1">
      <alignment horizontal="right"/>
      <protection locked="0" hidden="1"/>
    </xf>
    <xf numFmtId="1" fontId="7" fillId="0" borderId="20" xfId="0" applyNumberFormat="1" applyFont="1" applyFill="1" applyBorder="1" applyAlignment="1" applyProtection="1">
      <alignment horizontal="right"/>
      <protection locked="0" hidden="1"/>
    </xf>
    <xf numFmtId="3" fontId="7" fillId="0" borderId="20" xfId="0" applyNumberFormat="1" applyFont="1" applyFill="1" applyBorder="1" applyAlignment="1" applyProtection="1">
      <alignment horizontal="right"/>
      <protection locked="0" hidden="1"/>
    </xf>
    <xf numFmtId="0" fontId="7" fillId="0" borderId="20" xfId="1" applyNumberFormat="1" applyFont="1" applyBorder="1" applyAlignment="1" applyProtection="1">
      <alignment horizontal="right"/>
      <protection hidden="1"/>
    </xf>
    <xf numFmtId="0" fontId="7" fillId="0" borderId="20" xfId="0" applyFont="1" applyBorder="1" applyAlignment="1" applyProtection="1">
      <alignment horizontal="center"/>
      <protection hidden="1"/>
    </xf>
    <xf numFmtId="1" fontId="7" fillId="2" borderId="20" xfId="0" applyNumberFormat="1" applyFont="1" applyFill="1" applyBorder="1" applyProtection="1">
      <protection locked="0" hidden="1"/>
    </xf>
    <xf numFmtId="1" fontId="7" fillId="2" borderId="20" xfId="0" applyNumberFormat="1" applyFont="1" applyFill="1" applyBorder="1" applyAlignment="1" applyProtection="1">
      <alignment horizontal="right"/>
      <protection locked="0"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7" fillId="0" borderId="12" xfId="0" applyFont="1" applyBorder="1" applyAlignment="1" applyProtection="1">
      <alignment horizontal="left" indent="3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6" fillId="0" borderId="20" xfId="0" applyFont="1" applyFill="1" applyBorder="1" applyAlignment="1" applyProtection="1">
      <alignment horizontal="center"/>
      <protection hidden="1"/>
    </xf>
    <xf numFmtId="49" fontId="7" fillId="0" borderId="12" xfId="0" applyNumberFormat="1" applyFont="1" applyBorder="1" applyAlignment="1" applyProtection="1">
      <alignment horizontal="left" indent="3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8" xfId="0" applyFont="1" applyBorder="1" applyAlignment="1" applyProtection="1">
      <alignment horizontal="center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6026E-2"/>
          <c:y val="5.4944465274950366E-2"/>
          <c:w val="0.90136586970098409"/>
          <c:h val="0.74142027233783137"/>
        </c:manualLayout>
      </c:layout>
      <c:barChart>
        <c:barDir val="col"/>
        <c:grouping val="clustered"/>
        <c:varyColors val="0"/>
        <c:ser>
          <c:idx val="0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367</c:v>
                </c:pt>
                <c:pt idx="1">
                  <c:v>133</c:v>
                </c:pt>
                <c:pt idx="2">
                  <c:v>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D0-452F-A0FB-0B28B9F460A0}"/>
            </c:ext>
          </c:extLst>
        </c:ser>
        <c:ser>
          <c:idx val="1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364</c:v>
                </c:pt>
                <c:pt idx="1">
                  <c:v>116</c:v>
                </c:pt>
                <c:pt idx="2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D0-452F-A0FB-0B28B9F46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113240"/>
        <c:axId val="197113632"/>
      </c:barChart>
      <c:catAx>
        <c:axId val="197113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7113632"/>
        <c:crosses val="autoZero"/>
        <c:auto val="1"/>
        <c:lblAlgn val="ctr"/>
        <c:lblOffset val="100"/>
        <c:noMultiLvlLbl val="0"/>
      </c:catAx>
      <c:valAx>
        <c:axId val="19711363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7113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65E-2"/>
          <c:w val="0.36434177481107488"/>
          <c:h val="8.5034296058861245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10989E-2"/>
          <c:y val="1.7148873415624162E-2"/>
          <c:w val="0.83299375351660065"/>
          <c:h val="0.70896779695488965"/>
        </c:manualLayout>
      </c:layout>
      <c:barChart>
        <c:barDir val="col"/>
        <c:grouping val="clustered"/>
        <c:varyColors val="0"/>
        <c:ser>
          <c:idx val="1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80</c:v>
                </c:pt>
                <c:pt idx="1">
                  <c:v>13</c:v>
                </c:pt>
                <c:pt idx="2">
                  <c:v>7</c:v>
                </c:pt>
                <c:pt idx="3">
                  <c:v>45</c:v>
                </c:pt>
                <c:pt idx="4">
                  <c:v>21</c:v>
                </c:pt>
                <c:pt idx="5">
                  <c:v>54</c:v>
                </c:pt>
                <c:pt idx="6">
                  <c:v>144</c:v>
                </c:pt>
                <c:pt idx="7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27-4DBD-8E35-6AEB5851FF49}"/>
            </c:ext>
          </c:extLst>
        </c:ser>
        <c:ser>
          <c:idx val="2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5827-4DBD-8E35-6AEB5851FF49}"/>
              </c:ext>
            </c:extLst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62</c:v>
                </c:pt>
                <c:pt idx="1">
                  <c:v>17</c:v>
                </c:pt>
                <c:pt idx="2">
                  <c:v>12</c:v>
                </c:pt>
                <c:pt idx="3">
                  <c:v>52</c:v>
                </c:pt>
                <c:pt idx="4">
                  <c:v>27</c:v>
                </c:pt>
                <c:pt idx="5">
                  <c:v>37</c:v>
                </c:pt>
                <c:pt idx="6">
                  <c:v>150</c:v>
                </c:pt>
                <c:pt idx="7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27-4DBD-8E35-6AEB5851F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424736"/>
        <c:axId val="200422384"/>
      </c:barChart>
      <c:catAx>
        <c:axId val="20042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00422384"/>
        <c:crosses val="autoZero"/>
        <c:auto val="1"/>
        <c:lblAlgn val="ctr"/>
        <c:lblOffset val="0"/>
        <c:tickLblSkip val="1"/>
        <c:noMultiLvlLbl val="0"/>
      </c:catAx>
      <c:valAx>
        <c:axId val="2004223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00424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5786"/>
          <c:y val="1.654850156181158E-2"/>
          <c:w val="0.34435830378152338"/>
          <c:h val="5.9101791292182182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360570687418935E-2"/>
          <c:y val="8.7002426583469766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18</c:v>
                </c:pt>
                <c:pt idx="1">
                  <c:v>17</c:v>
                </c:pt>
                <c:pt idx="2">
                  <c:v>22</c:v>
                </c:pt>
                <c:pt idx="3">
                  <c:v>84</c:v>
                </c:pt>
                <c:pt idx="4">
                  <c:v>65</c:v>
                </c:pt>
                <c:pt idx="5">
                  <c:v>5</c:v>
                </c:pt>
                <c:pt idx="6">
                  <c:v>39</c:v>
                </c:pt>
                <c:pt idx="7">
                  <c:v>37</c:v>
                </c:pt>
                <c:pt idx="8">
                  <c:v>78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04-4ECD-B9B2-09E3045BD168}"/>
            </c:ext>
          </c:extLst>
        </c:ser>
        <c:ser>
          <c:idx val="2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24</c:v>
                </c:pt>
                <c:pt idx="1">
                  <c:v>6</c:v>
                </c:pt>
                <c:pt idx="2">
                  <c:v>28</c:v>
                </c:pt>
                <c:pt idx="3">
                  <c:v>66</c:v>
                </c:pt>
                <c:pt idx="4">
                  <c:v>50</c:v>
                </c:pt>
                <c:pt idx="5">
                  <c:v>4</c:v>
                </c:pt>
                <c:pt idx="6">
                  <c:v>38</c:v>
                </c:pt>
                <c:pt idx="7">
                  <c:v>56</c:v>
                </c:pt>
                <c:pt idx="8" formatCode="General">
                  <c:v>87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04-4ECD-B9B2-09E3045BD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424344"/>
        <c:axId val="200420816"/>
      </c:barChart>
      <c:catAx>
        <c:axId val="200424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00420816"/>
        <c:crosses val="autoZero"/>
        <c:auto val="1"/>
        <c:lblAlgn val="ctr"/>
        <c:lblOffset val="100"/>
        <c:tickLblSkip val="1"/>
        <c:noMultiLvlLbl val="0"/>
      </c:catAx>
      <c:valAx>
        <c:axId val="2004208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00424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924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>
              <c:ext xmlns:c16="http://schemas.microsoft.com/office/drawing/2014/chart" uri="{C3380CC4-5D6E-409C-BE32-E72D297353CC}">
                <c16:uniqueId val="{00000000-FC4A-4C95-AA2F-7A689A5044B9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>
              <c:ext xmlns:c16="http://schemas.microsoft.com/office/drawing/2014/chart" uri="{C3380CC4-5D6E-409C-BE32-E72D297353CC}">
                <c16:uniqueId val="{00000001-FC4A-4C95-AA2F-7A689A5044B9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>
              <c:ext xmlns:c16="http://schemas.microsoft.com/office/drawing/2014/chart" uri="{C3380CC4-5D6E-409C-BE32-E72D297353CC}">
                <c16:uniqueId val="{00000002-FC4A-4C95-AA2F-7A689A5044B9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>
              <c:ext xmlns:c16="http://schemas.microsoft.com/office/drawing/2014/chart" uri="{C3380CC4-5D6E-409C-BE32-E72D297353CC}">
                <c16:uniqueId val="{00000003-FC4A-4C95-AA2F-7A689A5044B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>
              <c:ext xmlns:c16="http://schemas.microsoft.com/office/drawing/2014/chart" uri="{C3380CC4-5D6E-409C-BE32-E72D297353CC}">
                <c16:uniqueId val="{00000004-FC4A-4C95-AA2F-7A689A5044B9}"/>
              </c:ext>
            </c:extLst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FC4A-4C95-AA2F-7A689A5044B9}"/>
              </c:ext>
            </c:extLst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>
              <c:ext xmlns:c16="http://schemas.microsoft.com/office/drawing/2014/chart" uri="{C3380CC4-5D6E-409C-BE32-E72D297353CC}">
                <c16:uniqueId val="{00000006-FC4A-4C95-AA2F-7A689A5044B9}"/>
              </c:ext>
            </c:extLst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>
              <c:ext xmlns:c16="http://schemas.microsoft.com/office/drawing/2014/chart" uri="{C3380CC4-5D6E-409C-BE32-E72D297353CC}">
                <c16:uniqueId val="{00000007-FC4A-4C95-AA2F-7A689A5044B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80</c:v>
                </c:pt>
                <c:pt idx="1">
                  <c:v>13</c:v>
                </c:pt>
                <c:pt idx="2">
                  <c:v>7</c:v>
                </c:pt>
                <c:pt idx="3">
                  <c:v>45</c:v>
                </c:pt>
                <c:pt idx="4">
                  <c:v>21</c:v>
                </c:pt>
                <c:pt idx="5">
                  <c:v>54</c:v>
                </c:pt>
                <c:pt idx="6">
                  <c:v>144</c:v>
                </c:pt>
                <c:pt idx="7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4A-4C95-AA2F-7A689A504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8958"/>
          <c:w val="0.9807699391887158"/>
          <c:h val="0.14909104145156948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18"/>
          <c:y val="0.14583360305990151"/>
          <c:w val="0.66913946587537165"/>
          <c:h val="0.53219795402380365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0-F5DE-4D20-ABBD-62DEF5FA749C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F5DE-4D20-ABBD-62DEF5FA749C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2-F5DE-4D20-ABBD-62DEF5FA749C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F5DE-4D20-ABBD-62DEF5FA749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4-F5DE-4D20-ABBD-62DEF5FA749C}"/>
              </c:ext>
            </c:extLst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F5DE-4D20-ABBD-62DEF5FA749C}"/>
              </c:ext>
            </c:extLst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6-F5DE-4D20-ABBD-62DEF5FA749C}"/>
              </c:ext>
            </c:extLst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7-F5DE-4D20-ABBD-62DEF5FA749C}"/>
              </c:ext>
            </c:extLst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8-F5DE-4D20-ABBD-62DEF5FA749C}"/>
              </c:ext>
            </c:extLst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9-F5DE-4D20-ABBD-62DEF5FA749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18</c:v>
                </c:pt>
                <c:pt idx="1">
                  <c:v>17</c:v>
                </c:pt>
                <c:pt idx="2">
                  <c:v>22</c:v>
                </c:pt>
                <c:pt idx="3">
                  <c:v>84</c:v>
                </c:pt>
                <c:pt idx="4">
                  <c:v>65</c:v>
                </c:pt>
                <c:pt idx="5">
                  <c:v>5</c:v>
                </c:pt>
                <c:pt idx="6">
                  <c:v>39</c:v>
                </c:pt>
                <c:pt idx="7">
                  <c:v>37</c:v>
                </c:pt>
                <c:pt idx="8">
                  <c:v>78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5DE-4D20-ABBD-62DEF5FA7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2615706653361243E-4"/>
          <c:y val="0.82092281078501561"/>
          <c:w val="0.97016628114363956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45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47</xdr:row>
      <xdr:rowOff>0</xdr:rowOff>
    </xdr:from>
    <xdr:to>
      <xdr:col>5</xdr:col>
      <xdr:colOff>523875</xdr:colOff>
      <xdr:row>79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80</xdr:row>
      <xdr:rowOff>104775</xdr:rowOff>
    </xdr:from>
    <xdr:to>
      <xdr:col>5</xdr:col>
      <xdr:colOff>533400</xdr:colOff>
      <xdr:row>111</xdr:row>
      <xdr:rowOff>114300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workbookViewId="0">
      <selection activeCell="D43" sqref="D43"/>
    </sheetView>
  </sheetViews>
  <sheetFormatPr defaultRowHeight="12.75" x14ac:dyDescent="0.2"/>
  <cols>
    <col min="1" max="1" width="6.140625" style="16" customWidth="1"/>
    <col min="2" max="2" width="40" style="16" customWidth="1"/>
    <col min="3" max="3" width="14.140625" style="16" customWidth="1"/>
    <col min="4" max="4" width="15" style="16" customWidth="1"/>
    <col min="5" max="5" width="10.5703125" style="16" customWidth="1"/>
    <col min="6" max="6" width="10.7109375" style="16" customWidth="1"/>
  </cols>
  <sheetData>
    <row r="1" spans="1:7" ht="17.25" thickBot="1" x14ac:dyDescent="0.3">
      <c r="A1" s="3"/>
      <c r="B1" s="39" t="s">
        <v>40</v>
      </c>
      <c r="C1" s="40"/>
      <c r="D1" s="24">
        <v>43465</v>
      </c>
      <c r="E1" s="4" t="s">
        <v>36</v>
      </c>
      <c r="F1" s="5"/>
    </row>
    <row r="2" spans="1:7" ht="16.5" customHeight="1" x14ac:dyDescent="0.2">
      <c r="A2" s="54"/>
      <c r="B2" s="54"/>
      <c r="C2" s="48" t="s">
        <v>39</v>
      </c>
      <c r="D2" s="49"/>
      <c r="E2" s="49"/>
      <c r="F2" s="50"/>
    </row>
    <row r="3" spans="1:7" ht="13.5" thickBot="1" x14ac:dyDescent="0.25">
      <c r="A3" s="55"/>
      <c r="B3" s="55"/>
      <c r="C3" s="51"/>
      <c r="D3" s="52"/>
      <c r="E3" s="52"/>
      <c r="F3" s="53"/>
    </row>
    <row r="4" spans="1:7" ht="17.25" x14ac:dyDescent="0.3">
      <c r="A4" s="6" t="s">
        <v>20</v>
      </c>
      <c r="B4" s="7" t="s">
        <v>0</v>
      </c>
      <c r="C4" s="18" t="s">
        <v>44</v>
      </c>
      <c r="D4" s="19" t="s">
        <v>43</v>
      </c>
      <c r="E4" s="41" t="s">
        <v>17</v>
      </c>
      <c r="F4" s="42"/>
    </row>
    <row r="5" spans="1:7" ht="17.25" x14ac:dyDescent="0.3">
      <c r="A5" s="8">
        <v>1</v>
      </c>
      <c r="B5" s="9" t="s">
        <v>1</v>
      </c>
      <c r="C5" s="35">
        <v>367</v>
      </c>
      <c r="D5" s="27">
        <v>364</v>
      </c>
      <c r="E5" s="28">
        <f t="shared" ref="E5:E16" si="0">IF(C5*100/D5-100&gt;100,C5/D5,C5*100/D5-100)</f>
        <v>0.8241758241758248</v>
      </c>
      <c r="F5" s="34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7">
        <v>133</v>
      </c>
      <c r="D6" s="27">
        <v>116</v>
      </c>
      <c r="E6" s="28">
        <f t="shared" si="0"/>
        <v>14.65517241379311</v>
      </c>
      <c r="F6" s="34" t="str">
        <f t="shared" si="1"/>
        <v>%</v>
      </c>
    </row>
    <row r="7" spans="1:7" ht="17.25" x14ac:dyDescent="0.3">
      <c r="A7" s="8">
        <v>3</v>
      </c>
      <c r="B7" s="9" t="s">
        <v>2</v>
      </c>
      <c r="C7" s="29">
        <v>5539430</v>
      </c>
      <c r="D7" s="29">
        <v>3428357</v>
      </c>
      <c r="E7" s="28">
        <f t="shared" si="0"/>
        <v>61.57681361655159</v>
      </c>
      <c r="F7" s="34" t="str">
        <f t="shared" si="1"/>
        <v>%</v>
      </c>
    </row>
    <row r="8" spans="1:7" ht="17.25" x14ac:dyDescent="0.3">
      <c r="A8" s="8">
        <v>4</v>
      </c>
      <c r="B8" s="9" t="s">
        <v>3</v>
      </c>
      <c r="C8" s="29">
        <v>0</v>
      </c>
      <c r="D8" s="29">
        <v>0</v>
      </c>
      <c r="E8" s="28" t="e">
        <f>IF(C8*100/D8-100&gt;100,C8/D8,C8*100/D8-100)</f>
        <v>#DIV/0!</v>
      </c>
      <c r="F8" s="34" t="e">
        <f t="shared" si="1"/>
        <v>#DIV/0!</v>
      </c>
      <c r="G8" s="2"/>
    </row>
    <row r="9" spans="1:7" ht="17.25" x14ac:dyDescent="0.3">
      <c r="A9" s="8">
        <v>5</v>
      </c>
      <c r="B9" s="10" t="s">
        <v>4</v>
      </c>
      <c r="C9" s="30">
        <v>0</v>
      </c>
      <c r="D9" s="30">
        <v>0</v>
      </c>
      <c r="E9" s="28" t="e">
        <f t="shared" si="0"/>
        <v>#DIV/0!</v>
      </c>
      <c r="F9" s="34" t="e">
        <f t="shared" si="1"/>
        <v>#DIV/0!</v>
      </c>
    </row>
    <row r="10" spans="1:7" ht="17.25" x14ac:dyDescent="0.3">
      <c r="A10" s="8">
        <v>6</v>
      </c>
      <c r="B10" s="10" t="s">
        <v>5</v>
      </c>
      <c r="C10" s="31">
        <v>8</v>
      </c>
      <c r="D10" s="31">
        <v>6</v>
      </c>
      <c r="E10" s="28">
        <f t="shared" si="0"/>
        <v>33.333333333333343</v>
      </c>
      <c r="F10" s="34" t="str">
        <f t="shared" si="1"/>
        <v>%</v>
      </c>
    </row>
    <row r="11" spans="1:7" ht="17.25" x14ac:dyDescent="0.3">
      <c r="A11" s="8">
        <v>7</v>
      </c>
      <c r="B11" s="10" t="s">
        <v>6</v>
      </c>
      <c r="C11" s="31">
        <v>0</v>
      </c>
      <c r="D11" s="31">
        <v>0</v>
      </c>
      <c r="E11" s="33">
        <v>100</v>
      </c>
      <c r="F11" s="34" t="s">
        <v>42</v>
      </c>
    </row>
    <row r="12" spans="1:7" ht="17.25" x14ac:dyDescent="0.3">
      <c r="A12" s="8">
        <v>8</v>
      </c>
      <c r="B12" s="10" t="s">
        <v>18</v>
      </c>
      <c r="C12" s="36">
        <v>249</v>
      </c>
      <c r="D12" s="36">
        <v>246</v>
      </c>
      <c r="E12" s="28">
        <f t="shared" si="0"/>
        <v>1.2195121951219505</v>
      </c>
      <c r="F12" s="34" t="str">
        <f t="shared" si="1"/>
        <v>%</v>
      </c>
    </row>
    <row r="13" spans="1:7" ht="17.25" x14ac:dyDescent="0.3">
      <c r="A13" s="8">
        <v>9</v>
      </c>
      <c r="B13" s="10" t="s">
        <v>7</v>
      </c>
      <c r="C13" s="31">
        <v>25</v>
      </c>
      <c r="D13" s="31">
        <v>21</v>
      </c>
      <c r="E13" s="28">
        <f t="shared" si="0"/>
        <v>19.047619047619051</v>
      </c>
      <c r="F13" s="34" t="str">
        <f t="shared" si="1"/>
        <v>%</v>
      </c>
    </row>
    <row r="14" spans="1:7" ht="17.25" x14ac:dyDescent="0.3">
      <c r="A14" s="8">
        <v>10</v>
      </c>
      <c r="B14" s="10" t="s">
        <v>6</v>
      </c>
      <c r="C14" s="31">
        <v>4</v>
      </c>
      <c r="D14" s="31">
        <v>5</v>
      </c>
      <c r="E14" s="33">
        <v>100</v>
      </c>
      <c r="F14" s="34" t="s">
        <v>42</v>
      </c>
    </row>
    <row r="15" spans="1:7" ht="17.25" x14ac:dyDescent="0.3">
      <c r="A15" s="8">
        <v>11</v>
      </c>
      <c r="B15" s="10" t="s">
        <v>8</v>
      </c>
      <c r="C15" s="31">
        <v>50</v>
      </c>
      <c r="D15" s="31">
        <v>88</v>
      </c>
      <c r="E15" s="28">
        <f t="shared" si="0"/>
        <v>-43.18181818181818</v>
      </c>
      <c r="F15" s="34" t="str">
        <f t="shared" si="1"/>
        <v>%</v>
      </c>
    </row>
    <row r="16" spans="1:7" ht="17.25" x14ac:dyDescent="0.3">
      <c r="A16" s="8">
        <v>12</v>
      </c>
      <c r="B16" s="10" t="s">
        <v>19</v>
      </c>
      <c r="C16" s="31">
        <v>434507000</v>
      </c>
      <c r="D16" s="31">
        <v>42750000</v>
      </c>
      <c r="E16" s="28">
        <f t="shared" si="0"/>
        <v>10.163906432748538</v>
      </c>
      <c r="F16" s="34" t="str">
        <f t="shared" si="1"/>
        <v>раз</v>
      </c>
    </row>
    <row r="17" spans="1:6" ht="17.25" x14ac:dyDescent="0.3">
      <c r="A17" s="11">
        <v>13</v>
      </c>
      <c r="B17" s="12" t="s">
        <v>15</v>
      </c>
      <c r="C17" s="45"/>
      <c r="D17" s="45"/>
      <c r="E17" s="45"/>
      <c r="F17" s="45"/>
    </row>
    <row r="18" spans="1:6" ht="16.5" x14ac:dyDescent="0.25">
      <c r="A18" s="43" t="s">
        <v>26</v>
      </c>
      <c r="B18" s="44"/>
      <c r="C18" s="32">
        <v>80</v>
      </c>
      <c r="D18" s="32">
        <v>62</v>
      </c>
      <c r="E18" s="28">
        <f t="shared" ref="E18:E25" si="2">IF(C18*100/D18-100&gt;100,C18/D18,C18*100/D18-100)</f>
        <v>29.032258064516128</v>
      </c>
      <c r="F18" s="34" t="str">
        <f t="shared" ref="F18:F25" si="3">IF(C18*100/D18-100&gt;100,"раз","%")</f>
        <v>%</v>
      </c>
    </row>
    <row r="19" spans="1:6" ht="16.5" x14ac:dyDescent="0.25">
      <c r="A19" s="43" t="s">
        <v>25</v>
      </c>
      <c r="B19" s="44"/>
      <c r="C19" s="32">
        <v>13</v>
      </c>
      <c r="D19" s="32">
        <v>17</v>
      </c>
      <c r="E19" s="28">
        <f t="shared" si="2"/>
        <v>-23.529411764705884</v>
      </c>
      <c r="F19" s="34" t="str">
        <f t="shared" si="3"/>
        <v>%</v>
      </c>
    </row>
    <row r="20" spans="1:6" ht="16.5" x14ac:dyDescent="0.25">
      <c r="A20" s="43" t="s">
        <v>24</v>
      </c>
      <c r="B20" s="44"/>
      <c r="C20" s="32">
        <v>7</v>
      </c>
      <c r="D20" s="32">
        <v>12</v>
      </c>
      <c r="E20" s="28">
        <f t="shared" si="2"/>
        <v>-41.666666666666664</v>
      </c>
      <c r="F20" s="34" t="str">
        <f t="shared" si="3"/>
        <v>%</v>
      </c>
    </row>
    <row r="21" spans="1:6" ht="16.5" x14ac:dyDescent="0.25">
      <c r="A21" s="43" t="s">
        <v>23</v>
      </c>
      <c r="B21" s="44"/>
      <c r="C21" s="32">
        <v>45</v>
      </c>
      <c r="D21" s="32">
        <v>52</v>
      </c>
      <c r="E21" s="28">
        <f t="shared" si="2"/>
        <v>-13.461538461538467</v>
      </c>
      <c r="F21" s="34" t="str">
        <f t="shared" si="3"/>
        <v>%</v>
      </c>
    </row>
    <row r="22" spans="1:6" ht="16.5" x14ac:dyDescent="0.25">
      <c r="A22" s="43" t="s">
        <v>22</v>
      </c>
      <c r="B22" s="44"/>
      <c r="C22" s="32">
        <v>21</v>
      </c>
      <c r="D22" s="32">
        <v>27</v>
      </c>
      <c r="E22" s="28">
        <f t="shared" si="2"/>
        <v>-22.222222222222229</v>
      </c>
      <c r="F22" s="34" t="str">
        <f t="shared" si="3"/>
        <v>%</v>
      </c>
    </row>
    <row r="23" spans="1:6" ht="16.5" x14ac:dyDescent="0.25">
      <c r="A23" s="43" t="s">
        <v>21</v>
      </c>
      <c r="B23" s="44"/>
      <c r="C23" s="32">
        <v>54</v>
      </c>
      <c r="D23" s="32">
        <v>37</v>
      </c>
      <c r="E23" s="28">
        <f t="shared" si="2"/>
        <v>45.945945945945937</v>
      </c>
      <c r="F23" s="34" t="str">
        <f t="shared" si="3"/>
        <v>%</v>
      </c>
    </row>
    <row r="24" spans="1:6" ht="16.5" x14ac:dyDescent="0.25">
      <c r="A24" s="46" t="s">
        <v>34</v>
      </c>
      <c r="B24" s="47"/>
      <c r="C24" s="32">
        <v>144</v>
      </c>
      <c r="D24" s="32">
        <v>150</v>
      </c>
      <c r="E24" s="28">
        <f t="shared" si="2"/>
        <v>-4</v>
      </c>
      <c r="F24" s="34" t="str">
        <f t="shared" si="3"/>
        <v>%</v>
      </c>
    </row>
    <row r="25" spans="1:6" ht="16.5" x14ac:dyDescent="0.25">
      <c r="A25" s="46" t="s">
        <v>45</v>
      </c>
      <c r="B25" s="47"/>
      <c r="C25" s="32">
        <v>133</v>
      </c>
      <c r="D25" s="32">
        <v>116</v>
      </c>
      <c r="E25" s="28">
        <f t="shared" si="2"/>
        <v>14.65517241379311</v>
      </c>
      <c r="F25" s="34" t="str">
        <f t="shared" si="3"/>
        <v>%</v>
      </c>
    </row>
    <row r="26" spans="1:6" ht="17.25" x14ac:dyDescent="0.3">
      <c r="A26" s="13">
        <v>14</v>
      </c>
      <c r="B26" s="12" t="s">
        <v>16</v>
      </c>
      <c r="C26" s="45"/>
      <c r="D26" s="45"/>
      <c r="E26" s="45"/>
      <c r="F26" s="45"/>
    </row>
    <row r="27" spans="1:6" ht="16.5" x14ac:dyDescent="0.25">
      <c r="A27" s="43" t="s">
        <v>27</v>
      </c>
      <c r="B27" s="44"/>
      <c r="C27" s="32">
        <v>18</v>
      </c>
      <c r="D27" s="32">
        <v>24</v>
      </c>
      <c r="E27" s="28">
        <f t="shared" ref="E27:E42" si="4">IF(C27*100/D27-100&gt;100,C27/D27,C27*100/D27-100)</f>
        <v>-25</v>
      </c>
      <c r="F27" s="34" t="str">
        <f t="shared" ref="F27:F42" si="5">IF(C27*100/D27-100&gt;100,"раз","%")</f>
        <v>%</v>
      </c>
    </row>
    <row r="28" spans="1:6" ht="16.5" x14ac:dyDescent="0.25">
      <c r="A28" s="43" t="s">
        <v>28</v>
      </c>
      <c r="B28" s="44"/>
      <c r="C28" s="32">
        <v>17</v>
      </c>
      <c r="D28" s="32">
        <v>6</v>
      </c>
      <c r="E28" s="28">
        <f>IF(C28*100/D28-100&gt;100,C28/D28,C28*100/D28-100)</f>
        <v>2.8333333333333335</v>
      </c>
      <c r="F28" s="34" t="str">
        <f>IF(C28*100/D28-100&gt;100,"раз","%")</f>
        <v>раз</v>
      </c>
    </row>
    <row r="29" spans="1:6" ht="16.5" x14ac:dyDescent="0.25">
      <c r="A29" s="43" t="s">
        <v>29</v>
      </c>
      <c r="B29" s="44"/>
      <c r="C29" s="32">
        <v>22</v>
      </c>
      <c r="D29" s="32">
        <v>28</v>
      </c>
      <c r="E29" s="28">
        <f>IF(C29*100/D29-100&gt;100,C29/D29,C29*100/D29-100)</f>
        <v>-21.428571428571431</v>
      </c>
      <c r="F29" s="34" t="str">
        <f>IF(C29*100/D29-100&gt;100,"раз","%")</f>
        <v>%</v>
      </c>
    </row>
    <row r="30" spans="1:6" ht="16.5" x14ac:dyDescent="0.25">
      <c r="A30" s="43" t="s">
        <v>30</v>
      </c>
      <c r="B30" s="44"/>
      <c r="C30" s="32">
        <v>84</v>
      </c>
      <c r="D30" s="32">
        <v>66</v>
      </c>
      <c r="E30" s="28">
        <f t="shared" si="4"/>
        <v>27.272727272727266</v>
      </c>
      <c r="F30" s="34" t="str">
        <f t="shared" si="5"/>
        <v>%</v>
      </c>
    </row>
    <row r="31" spans="1:6" ht="16.5" x14ac:dyDescent="0.25">
      <c r="A31" s="43" t="s">
        <v>31</v>
      </c>
      <c r="B31" s="44"/>
      <c r="C31" s="32">
        <v>65</v>
      </c>
      <c r="D31" s="32">
        <v>50</v>
      </c>
      <c r="E31" s="28">
        <f t="shared" si="4"/>
        <v>30</v>
      </c>
      <c r="F31" s="34" t="str">
        <f t="shared" si="5"/>
        <v>%</v>
      </c>
    </row>
    <row r="32" spans="1:6" ht="16.5" x14ac:dyDescent="0.25">
      <c r="A32" s="43" t="s">
        <v>37</v>
      </c>
      <c r="B32" s="44"/>
      <c r="C32" s="32">
        <v>5</v>
      </c>
      <c r="D32" s="32">
        <v>4</v>
      </c>
      <c r="E32" s="28">
        <f t="shared" si="4"/>
        <v>25</v>
      </c>
      <c r="F32" s="34" t="str">
        <f t="shared" si="5"/>
        <v>%</v>
      </c>
    </row>
    <row r="33" spans="1:8" ht="16.5" x14ac:dyDescent="0.25">
      <c r="A33" s="43" t="s">
        <v>38</v>
      </c>
      <c r="B33" s="44"/>
      <c r="C33" s="32">
        <v>39</v>
      </c>
      <c r="D33" s="32">
        <v>38</v>
      </c>
      <c r="E33" s="28">
        <f t="shared" si="4"/>
        <v>2.6315789473684248</v>
      </c>
      <c r="F33" s="34" t="str">
        <f t="shared" si="5"/>
        <v>%</v>
      </c>
    </row>
    <row r="34" spans="1:8" ht="16.5" x14ac:dyDescent="0.25">
      <c r="A34" s="43" t="s">
        <v>32</v>
      </c>
      <c r="B34" s="44"/>
      <c r="C34" s="32">
        <v>37</v>
      </c>
      <c r="D34" s="32">
        <v>56</v>
      </c>
      <c r="E34" s="28">
        <f t="shared" si="4"/>
        <v>-33.928571428571431</v>
      </c>
      <c r="F34" s="34" t="str">
        <f>IF(C34*100/D34-100&gt;100,"раз","%")</f>
        <v>%</v>
      </c>
    </row>
    <row r="35" spans="1:8" ht="16.5" x14ac:dyDescent="0.25">
      <c r="A35" s="46" t="s">
        <v>34</v>
      </c>
      <c r="B35" s="47"/>
      <c r="C35" s="32">
        <v>78</v>
      </c>
      <c r="D35" s="5">
        <v>87</v>
      </c>
      <c r="E35" s="28">
        <v>5</v>
      </c>
      <c r="F35" s="34" t="str">
        <f>IF(C35*100/D35-100&gt;100,"раз","%")</f>
        <v>%</v>
      </c>
    </row>
    <row r="36" spans="1:8" ht="16.5" x14ac:dyDescent="0.25">
      <c r="A36" s="46" t="s">
        <v>35</v>
      </c>
      <c r="B36" s="47"/>
      <c r="C36" s="32">
        <v>0</v>
      </c>
      <c r="D36" s="32">
        <v>0</v>
      </c>
      <c r="E36" s="28" t="e">
        <f t="shared" si="4"/>
        <v>#DIV/0!</v>
      </c>
      <c r="F36" s="34" t="e">
        <f t="shared" si="5"/>
        <v>#DIV/0!</v>
      </c>
    </row>
    <row r="37" spans="1:8" ht="17.25" x14ac:dyDescent="0.3">
      <c r="A37" s="14">
        <v>15</v>
      </c>
      <c r="B37" s="15" t="s">
        <v>9</v>
      </c>
      <c r="C37" s="32">
        <v>15</v>
      </c>
      <c r="D37" s="32">
        <v>16</v>
      </c>
      <c r="E37" s="28">
        <f t="shared" si="4"/>
        <v>-6.25</v>
      </c>
      <c r="F37" s="34" t="str">
        <f t="shared" si="5"/>
        <v>%</v>
      </c>
    </row>
    <row r="38" spans="1:8" ht="17.25" x14ac:dyDescent="0.3">
      <c r="A38" s="8">
        <v>16</v>
      </c>
      <c r="B38" s="10" t="s">
        <v>14</v>
      </c>
      <c r="C38" s="32">
        <v>311</v>
      </c>
      <c r="D38" s="32">
        <v>312</v>
      </c>
      <c r="E38" s="28">
        <f t="shared" si="4"/>
        <v>-0.3205128205128176</v>
      </c>
      <c r="F38" s="34" t="str">
        <f t="shared" si="5"/>
        <v>%</v>
      </c>
    </row>
    <row r="39" spans="1:8" ht="17.25" x14ac:dyDescent="0.3">
      <c r="A39" s="8">
        <v>17</v>
      </c>
      <c r="B39" s="10" t="s">
        <v>10</v>
      </c>
      <c r="C39" s="32">
        <v>951</v>
      </c>
      <c r="D39" s="32">
        <v>1439</v>
      </c>
      <c r="E39" s="28">
        <f t="shared" si="4"/>
        <v>-33.912439193884637</v>
      </c>
      <c r="F39" s="34" t="str">
        <f t="shared" si="5"/>
        <v>%</v>
      </c>
    </row>
    <row r="40" spans="1:8" ht="17.25" x14ac:dyDescent="0.3">
      <c r="A40" s="8">
        <v>18</v>
      </c>
      <c r="B40" s="10" t="s">
        <v>11</v>
      </c>
      <c r="C40" s="32">
        <v>10212</v>
      </c>
      <c r="D40" s="32">
        <v>7205</v>
      </c>
      <c r="E40" s="28">
        <f t="shared" si="4"/>
        <v>41.734906315058993</v>
      </c>
      <c r="F40" s="34" t="str">
        <f t="shared" si="5"/>
        <v>%</v>
      </c>
    </row>
    <row r="41" spans="1:8" ht="17.25" x14ac:dyDescent="0.3">
      <c r="A41" s="8">
        <v>19</v>
      </c>
      <c r="B41" s="10" t="s">
        <v>12</v>
      </c>
      <c r="C41" s="32">
        <v>6</v>
      </c>
      <c r="D41" s="32">
        <v>3</v>
      </c>
      <c r="E41" s="28">
        <f t="shared" si="4"/>
        <v>100</v>
      </c>
      <c r="F41" s="34" t="str">
        <f t="shared" si="5"/>
        <v>%</v>
      </c>
    </row>
    <row r="42" spans="1:8" ht="17.25" x14ac:dyDescent="0.3">
      <c r="A42" s="8">
        <v>20</v>
      </c>
      <c r="B42" s="10" t="s">
        <v>13</v>
      </c>
      <c r="C42" s="32">
        <v>84</v>
      </c>
      <c r="D42" s="32">
        <v>75</v>
      </c>
      <c r="E42" s="28">
        <f t="shared" si="4"/>
        <v>12</v>
      </c>
      <c r="F42" s="34" t="str">
        <f t="shared" si="5"/>
        <v>%</v>
      </c>
    </row>
    <row r="43" spans="1:8" ht="16.5" x14ac:dyDescent="0.25">
      <c r="A43" s="37" t="s">
        <v>41</v>
      </c>
      <c r="B43" s="37"/>
      <c r="C43" s="20"/>
      <c r="D43" s="21"/>
      <c r="E43" s="22"/>
      <c r="F43" s="22"/>
      <c r="G43" s="1"/>
      <c r="H43" s="1"/>
    </row>
    <row r="44" spans="1:8" ht="16.5" x14ac:dyDescent="0.25">
      <c r="A44" s="37"/>
      <c r="B44" s="37"/>
      <c r="C44" s="26"/>
      <c r="D44" s="38"/>
      <c r="E44" s="38"/>
      <c r="F44" s="38"/>
    </row>
    <row r="45" spans="1:8" x14ac:dyDescent="0.2">
      <c r="A45" s="23"/>
      <c r="B45" s="23"/>
      <c r="C45" s="17"/>
      <c r="D45" s="17"/>
      <c r="E45" s="17"/>
      <c r="F45" s="17"/>
    </row>
    <row r="46" spans="1:8" x14ac:dyDescent="0.2">
      <c r="A46" s="17"/>
      <c r="B46" s="25"/>
      <c r="C46" s="17"/>
      <c r="D46" s="17"/>
      <c r="E46" s="17"/>
      <c r="F46" s="17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  <mergeCell ref="A43:B44"/>
    <mergeCell ref="D44:F44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6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RePack by Diakov</cp:lastModifiedBy>
  <cp:lastPrinted>2018-12-19T04:32:50Z</cp:lastPrinted>
  <dcterms:created xsi:type="dcterms:W3CDTF">1997-03-25T06:43:11Z</dcterms:created>
  <dcterms:modified xsi:type="dcterms:W3CDTF">2019-01-10T10:36:26Z</dcterms:modified>
</cp:coreProperties>
</file>