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7055" windowHeight="8895"/>
  </bookViews>
  <sheets>
    <sheet name="2013 год" sheetId="1" r:id="rId1"/>
  </sheets>
  <definedNames>
    <definedName name="_xlnm._FilterDatabase" localSheetId="0" hidden="1">'2013 год'!$A$8:$G$138</definedName>
    <definedName name="Z_02B62673_3C95_40A5_8174_BA8527FB5F3A_.wvu.FilterData" localSheetId="0" hidden="1">'2013 год'!$C$1:$E$138</definedName>
    <definedName name="Z_05DB0F14_A71F_4E40_94FC_534DF0FF6EFC_.wvu.FilterData" localSheetId="0" hidden="1">'2013 год'!$A$8:$G$129</definedName>
    <definedName name="Z_0E250E4D_8140_4632_B883_13E942E98C87_.wvu.FilterData" localSheetId="0" hidden="1">'2013 год'!$A$8:$G$129</definedName>
    <definedName name="Z_144F82E1_FEE7_4567_AA5A_241C389D58C3_.wvu.FilterData" localSheetId="0" hidden="1">'2013 год'!$A$8:$G$129</definedName>
    <definedName name="Z_1557965B_E36C_4EB2_8BB7_98F3030AEF34_.wvu.FilterData" localSheetId="0" hidden="1">'2013 год'!$A$8:$G$129</definedName>
    <definedName name="Z_15B74FB6_2DD5_4F17_AB75_5AC0897FDD56_.wvu.FilterData" localSheetId="0" hidden="1">'2013 год'!$A$8:$G$129</definedName>
    <definedName name="Z_1B962D4F_023D_4C99_86B6_0CF2AD08719E_.wvu.FilterData" localSheetId="0" hidden="1">'2013 год'!$C$1:$E$54</definedName>
    <definedName name="Z_24D6B524_72F4_4720_BCEB_7328A83863E1_.wvu.FilterData" localSheetId="0" hidden="1">'2013 год'!$C$1:$E$54</definedName>
    <definedName name="Z_28F75FBA_8BBD_4C7B_90BA_5BA6EE258A62_.wvu.FilterData" localSheetId="0" hidden="1">'2013 год'!$C$1:$E$54</definedName>
    <definedName name="Z_2B5A123A_DBB7_422E_B847_751243DE92A3_.wvu.FilterData" localSheetId="0" hidden="1">'2013 год'!$C$1:$E$54</definedName>
    <definedName name="Z_311E94FD_5BEE_4DCE_951E_8F7589CB69FB_.wvu.FilterData" localSheetId="0" hidden="1">'2013 год'!$C$1:$E$54</definedName>
    <definedName name="Z_313B0D9F_7423_4C47_892E_18741194A28F_.wvu.FilterData" localSheetId="0" hidden="1">'2013 год'!$A$8:$G$129</definedName>
    <definedName name="Z_3299C224_72E1_4523_B5B6_082DAC83ED67_.wvu.FilterData" localSheetId="0" hidden="1">'2013 год'!$A$8:$G$129</definedName>
    <definedName name="Z_337E612E_8FB4_4AFE_A756_407158F86AAF_.wvu.FilterData" localSheetId="0" hidden="1">'2013 год'!$A$8:$G$138</definedName>
    <definedName name="Z_3D849790_C65D_4728_A4BB_340F05ADD80C_.wvu.FilterData" localSheetId="0" hidden="1">'2013 год'!$A$8:$G$129</definedName>
    <definedName name="Z_3E8C8CFE_A93A_45CB_A1AF_B52ABE3798CD_.wvu.FilterData" localSheetId="0" hidden="1">'2013 год'!$A$8:$G$129</definedName>
    <definedName name="Z_456BE8A0_7A89_47F2_81B8_D17A1646B2BE_.wvu.FilterData" localSheetId="0" hidden="1">'2013 год'!$A$8:$G$129</definedName>
    <definedName name="Z_46E6F272_CC60_49ED_BC78_7312CB0D0CFE_.wvu.FilterData" localSheetId="0" hidden="1">'2013 год'!$C$1:$E$54</definedName>
    <definedName name="Z_47830A97_062A_4839_8AAA_3CC29CE8525B_.wvu.FilterData" localSheetId="0" hidden="1">'2013 год'!$C$1:$E$54</definedName>
    <definedName name="Z_4CF5BB72_C131_4973_B72C_E5A89398FF55_.wvu.FilterData" localSheetId="0" hidden="1">'2013 год'!$C$1:$E$54</definedName>
    <definedName name="Z_4E1A4AF3_782D_4133_B52D_D95DFAD981C4_.wvu.FilterData" localSheetId="0" hidden="1">'2013 год'!$A$8:$G$129</definedName>
    <definedName name="Z_4E1A4AF3_782D_4133_B52D_D95DFAD981C4_.wvu.PrintArea" localSheetId="0" hidden="1">'2013 год'!$A$1:$F$138</definedName>
    <definedName name="Z_4E1A4AF3_782D_4133_B52D_D95DFAD981C4_.wvu.PrintTitles" localSheetId="0" hidden="1">'2013 год'!$7:$7</definedName>
    <definedName name="Z_4E1A4AF3_782D_4133_B52D_D95DFAD981C4_.wvu.Rows" localSheetId="0" hidden="1">'2013 год'!#REF!,'2013 год'!#REF!</definedName>
    <definedName name="Z_50F425A1_5A3D_4DD1_92C3_2FFA0289353D_.wvu.FilterData" localSheetId="0" hidden="1">'2013 год'!$C$1:$E$54</definedName>
    <definedName name="Z_51F1DCB1_F16A_47B9_9C60_CF9EBF0AD0A3_.wvu.FilterData" localSheetId="0" hidden="1">'2013 год'!$A$8:$G$129</definedName>
    <definedName name="Z_52F275BC_BB61_4F18_B7DF_CC14BE250876_.wvu.FilterData" localSheetId="0" hidden="1">'2013 год'!$A$8:$G$129</definedName>
    <definedName name="Z_52F275BC_BB61_4F18_B7DF_CC14BE250876_.wvu.PrintTitles" localSheetId="0" hidden="1">'2013 год'!$7:$7</definedName>
    <definedName name="Z_556A375A_78DF_4881_9F05_187C6CC57F53_.wvu.FilterData" localSheetId="0" hidden="1">'2013 год'!$C$1:$E$54</definedName>
    <definedName name="Z_5720FF12_F0B8_4800_B75D_E6CC26F4BF46_.wvu.FilterData" localSheetId="0" hidden="1">'2013 год'!$A$8:$G$129</definedName>
    <definedName name="Z_5CBE6339_E149_4BA8_82E8_6A0221A4DEFE_.wvu.FilterData" localSheetId="0" hidden="1">'2013 год'!$C$1:$E$54</definedName>
    <definedName name="Z_5F5FD85A_B027_4A97_A4A3_686A46A62523_.wvu.FilterData" localSheetId="0" hidden="1">'2013 год'!$A$8:$G$129</definedName>
    <definedName name="Z_62011457_EBB7_4E37_88A6_A7CBFC6575F5_.wvu.FilterData" localSheetId="0" hidden="1">'2013 год'!$A$8:$G$129</definedName>
    <definedName name="Z_6504E9B5_5FD5_4AF8_8301_F8912E0B4566_.wvu.FilterData" localSheetId="0" hidden="1">'2013 год'!$A$8:$G$129</definedName>
    <definedName name="Z_68DD7159_922E_4060_8C83_54400062A7B5_.wvu.FilterData" localSheetId="0" hidden="1">'2013 год'!$A$8:$G$129</definedName>
    <definedName name="Z_7464F185_A6CD_41D2_A203_BC59E910C541_.wvu.FilterData" localSheetId="0" hidden="1">'2013 год'!$A$8:$G$129</definedName>
    <definedName name="Z_7763CA04_1AEE_4B71_907F_69F3AF8251A1_.wvu.FilterData" localSheetId="0" hidden="1">'2013 год'!$A$8:$G$138</definedName>
    <definedName name="Z_77D1EE20_C80C_44AA_BCE4_5C2AF1EC4975_.wvu.FilterData" localSheetId="0" hidden="1">'2013 год'!$A$8:$G$129</definedName>
    <definedName name="Z_7C73AA1C_A969_4EC9_8453_757368EAB879_.wvu.FilterData" localSheetId="0" hidden="1">'2013 год'!$A$8:$G$129</definedName>
    <definedName name="Z_815E065E_4644_4889_A980_BCFE067890C3_.wvu.FilterData" localSheetId="0" hidden="1">'2013 год'!$C$1:$E$54</definedName>
    <definedName name="Z_90227B87_4EA1_4728_82C8_E015D28B4108_.wvu.FilterData" localSheetId="0" hidden="1">'2013 год'!$C$1:$E$54</definedName>
    <definedName name="Z_90B9E195_F821_417F_8DC7_87BC71953255_.wvu.FilterData" localSheetId="0" hidden="1">'2013 год'!$A$8:$G$138</definedName>
    <definedName name="Z_928BF912_11DC_4200_9D41_85814D5D3B70_.wvu.FilterData" localSheetId="0" hidden="1">'2013 год'!$A$8:$G$138</definedName>
    <definedName name="Z_928BF912_11DC_4200_9D41_85814D5D3B70_.wvu.PrintArea" localSheetId="0" hidden="1">'2013 год'!$A$1:$F$138</definedName>
    <definedName name="Z_928BF912_11DC_4200_9D41_85814D5D3B70_.wvu.PrintTitles" localSheetId="0" hidden="1">'2013 год'!$7:$7</definedName>
    <definedName name="Z_945836E2_6B33_4B3E_BA05_63D2C194FEF8_.wvu.FilterData" localSheetId="0" hidden="1">'2013 год'!$A$8:$G$129</definedName>
    <definedName name="Z_9AE170B9_4C40_4CED_8437_3A774B1056CA_.wvu.FilterData" localSheetId="0" hidden="1">'2013 год'!$A$8:$G$129</definedName>
    <definedName name="Z_9B991C1E_3955_4DE4_8613_18C63E2E2E60_.wvu.FilterData" localSheetId="0" hidden="1">'2013 год'!$C$1:$E$54</definedName>
    <definedName name="Z_9BA14D9B_8DE3_4765_BED8_86890D5B19ED_.wvu.FilterData" localSheetId="0" hidden="1">'2013 год'!$C$1:$E$54</definedName>
    <definedName name="Z_9BA14D9B_8DE3_4765_BED8_86890D5B19ED_.wvu.PrintTitles" localSheetId="0" hidden="1">'2013 год'!$7:$7</definedName>
    <definedName name="Z_9F4D9377_01A3_4916_AAC9_31A5A11D3F3A_.wvu.FilterData" localSheetId="0" hidden="1">'2013 год'!$A$8:$G$138</definedName>
    <definedName name="Z_A1F867A8_B4AA_4C7C_8A7B_35ECE265A404_.wvu.FilterData" localSheetId="0" hidden="1">'2013 год'!$A$8:$G$129</definedName>
    <definedName name="Z_A251060C_1C03_43C0_BB2B_073705D1F9FF_.wvu.FilterData" localSheetId="0" hidden="1">'2013 год'!$C$1:$E$54</definedName>
    <definedName name="Z_A8017BCF_28D0_4F33_A203_F1B9C0C9E1B4_.wvu.FilterData" localSheetId="0" hidden="1">'2013 год'!$C$1:$E$54</definedName>
    <definedName name="Z_AD2F44E8_FF91_41B8_8E78_28565D12F999_.wvu.FilterData" localSheetId="0" hidden="1">'2013 год'!$C$1:$E$54</definedName>
    <definedName name="Z_AFECFE32_4D1B_44BB_9EE6_2FF89B90E17B_.wvu.FilterData" localSheetId="0" hidden="1">'2013 год'!$A$8:$G$129</definedName>
    <definedName name="Z_B0AD3DCA_29ED_4C8C_9441_7FD3EF1CC15B_.wvu.FilterData" localSheetId="0" hidden="1">'2013 год'!$C$1:$E$54</definedName>
    <definedName name="Z_B15F4786_EEA2_4434_B95E_54BB17285E97_.wvu.FilterData" localSheetId="0" hidden="1">'2013 год'!$C$1:$E$54</definedName>
    <definedName name="Z_B31BE367_805F_4D8F_A496_9202BFCBBB2C_.wvu.FilterData" localSheetId="0" hidden="1">'2013 год'!$A$8:$G$129</definedName>
    <definedName name="Z_B3789AB1_8670_49FF_98B2_F36C3DB97801_.wvu.FilterData" localSheetId="0" hidden="1">'2013 год'!$C$1:$E$54</definedName>
    <definedName name="Z_BBB155A1_0E4D_488B_9A9E_B2F54A36E138_.wvu.FilterData" localSheetId="0" hidden="1">'2013 год'!$A$8:$G$129</definedName>
    <definedName name="Z_C61ED952_AFAD_4EF4_8E4F_87284559AE1A_.wvu.FilterData" localSheetId="0" hidden="1">'2013 год'!$A$8:$G$129</definedName>
    <definedName name="Z_C7F5CE05_14BC_4BA7_931E_0D6C9E36651F_.wvu.FilterData" localSheetId="0" hidden="1">'2013 год'!$C$1:$E$54</definedName>
    <definedName name="Z_C7F5CE05_14BC_4BA7_931E_0D6C9E36651F_.wvu.PrintTitles" localSheetId="0" hidden="1">'2013 год'!$7:$7</definedName>
    <definedName name="Z_C9335F58_A42D_4769_9365_7A38DDC7AD43_.wvu.FilterData" localSheetId="0" hidden="1">'2013 год'!$C$1:$E$54</definedName>
    <definedName name="Z_C9335F58_A42D_4769_9365_7A38DDC7AD43_.wvu.PrintArea" localSheetId="0" hidden="1">'2013 год'!$A$1:$F$54</definedName>
    <definedName name="Z_C9335F58_A42D_4769_9365_7A38DDC7AD43_.wvu.PrintTitles" localSheetId="0" hidden="1">'2013 год'!$7:$7</definedName>
    <definedName name="Z_CB0DFAFC_FD75_4784_8F09_4D93DBB9FC6F_.wvu.FilterData" localSheetId="0" hidden="1">'2013 год'!$C$1:$E$54</definedName>
    <definedName name="Z_CF4E59E6_A08D_4D01_9FF2_C291CEFE321F_.wvu.FilterData" localSheetId="0" hidden="1">'2013 год'!$C$1:$E$54</definedName>
    <definedName name="Z_CFFA6E87_7435_44F3_8AA2_8ABB28B45D0F_.wvu.FilterData" localSheetId="0" hidden="1">'2013 год'!$C$1:$E$54</definedName>
    <definedName name="Z_CFFA6E87_7435_44F3_8AA2_8ABB28B45D0F_.wvu.PrintArea" localSheetId="0" hidden="1">'2013 год'!$A$1:$F$54</definedName>
    <definedName name="Z_CFFA6E87_7435_44F3_8AA2_8ABB28B45D0F_.wvu.PrintTitles" localSheetId="0" hidden="1">'2013 год'!$7:$7</definedName>
    <definedName name="Z_D25FAFE8_25BE_4E18_ACA0_1A2297FAF694_.wvu.FilterData" localSheetId="0" hidden="1">'2013 год'!$A$8:$G$129</definedName>
    <definedName name="Z_D88CDF9B_1469_437D_918B_2488F9192F36_.wvu.FilterData" localSheetId="0" hidden="1">'2013 год'!$A$8:$G$129</definedName>
    <definedName name="Z_D8AA2F7C_A928_4E7A_A9C6_70C09D5BFA6B_.wvu.FilterData" localSheetId="0" hidden="1">'2013 год'!$A$8:$G$129</definedName>
    <definedName name="Z_D907D1B8_DF2D_468D_B14C_2E1C027EA1C4_.wvu.FilterData" localSheetId="0" hidden="1">'2013 год'!$A$8:$G$138</definedName>
    <definedName name="Z_DBFCF8CB_7864_49DC_879D_0FEEBFEC81F2_.wvu.FilterData" localSheetId="0" hidden="1">'2013 год'!$A$8:$G$129</definedName>
    <definedName name="Z_E02274D3_B6CD_4198_82E4_D5C6F692658E_.wvu.FilterData" localSheetId="0" hidden="1">'2013 год'!$C$1:$E$54</definedName>
    <definedName name="Z_E04331F7_062F_45AA_8DD9_20F53AEE7A92_.wvu.FilterData" localSheetId="0" hidden="1">'2013 год'!$A$8:$G$129</definedName>
    <definedName name="Z_E588E749_1FE0_4EC1_AAA4_8624734BF299_.wvu.FilterData" localSheetId="0" hidden="1">'2013 год'!$C$1:$E$54</definedName>
    <definedName name="Z_E588E749_1FE0_4EC1_AAA4_8624734BF299_.wvu.PrintTitles" localSheetId="0" hidden="1">'2013 год'!$7:$7</definedName>
    <definedName name="Z_EEFAC59D_64EC_4C13_A06E_97E2C4EC80B6_.wvu.FilterData" localSheetId="0" hidden="1">'2013 год'!$C$1:$E$54</definedName>
    <definedName name="Z_F0A2BD6C_451D_49A9_A066_D5962561D6CB_.wvu.FilterData" localSheetId="0" hidden="1">'2013 год'!$A$8:$G$138</definedName>
    <definedName name="Z_F3F96F53_2873_46AF_81CE_94AA5A969FFD_.wvu.FilterData" localSheetId="0" hidden="1">'2013 год'!$A$8:$G$138</definedName>
    <definedName name="Z_F3F96F53_2873_46AF_81CE_94AA5A969FFD_.wvu.PrintArea" localSheetId="0" hidden="1">'2013 год'!$A$1:$F$138</definedName>
    <definedName name="Z_F3F96F53_2873_46AF_81CE_94AA5A969FFD_.wvu.PrintTitles" localSheetId="0" hidden="1">'2013 год'!$7:$7</definedName>
    <definedName name="Z_F756CD8B_87F3_4096_ABFA_CDE13753A88B_.wvu.FilterData" localSheetId="0" hidden="1">'2013 год'!$C$1:$E$54</definedName>
    <definedName name="Z_F97C3F3E_F2BF_42E8_B4FF_993B9367D416_.wvu.FilterData" localSheetId="0" hidden="1">'2013 год'!$A$8:$G$129</definedName>
    <definedName name="Z_FEFBBD01_4979_4840_A44F_F9F4CE2E390F_.wvu.FilterData" localSheetId="0" hidden="1">'2013 год'!$C$1:$E$54</definedName>
    <definedName name="Z_FF45D782_5BB8_4EC6_A251_D55B4DD4BEAA_.wvu.FilterData" localSheetId="0" hidden="1">'2013 год'!$C$1:$E$54</definedName>
    <definedName name="_xlnm.Print_Titles" localSheetId="0">'2013 год'!$7:$7</definedName>
    <definedName name="_xlnm.Print_Area" localSheetId="0">'2013 год'!$A$1:$F$145</definedName>
  </definedNames>
  <calcPr calcId="124519"/>
</workbook>
</file>

<file path=xl/calcChain.xml><?xml version="1.0" encoding="utf-8"?>
<calcChain xmlns="http://schemas.openxmlformats.org/spreadsheetml/2006/main">
  <c r="E54" i="1"/>
  <c r="E128" l="1"/>
  <c r="D127"/>
  <c r="D126"/>
  <c r="D124"/>
  <c r="D123"/>
  <c r="E108"/>
  <c r="E88"/>
  <c r="E51"/>
  <c r="E49"/>
  <c r="E43"/>
  <c r="E34"/>
  <c r="E22"/>
  <c r="D21"/>
  <c r="E20"/>
  <c r="E19"/>
  <c r="E18"/>
  <c r="E17"/>
  <c r="E16"/>
  <c r="E15"/>
  <c r="E14"/>
  <c r="D13"/>
  <c r="E13" s="1"/>
  <c r="E12"/>
  <c r="E11"/>
  <c r="E10"/>
  <c r="E9"/>
  <c r="E126" l="1"/>
  <c r="E123"/>
  <c r="D8"/>
  <c r="D87"/>
</calcChain>
</file>

<file path=xl/sharedStrings.xml><?xml version="1.0" encoding="utf-8"?>
<sst xmlns="http://schemas.openxmlformats.org/spreadsheetml/2006/main" count="148" uniqueCount="130">
  <si>
    <t xml:space="preserve">                                                   к пояснительной записке</t>
  </si>
  <si>
    <t xml:space="preserve">(по видам вносимых изменений)                                                        </t>
  </si>
  <si>
    <t>(тыс. рублей)</t>
  </si>
  <si>
    <t>№п/п</t>
  </si>
  <si>
    <t>Наименование</t>
  </si>
  <si>
    <t>Утвержден-ный бюджет</t>
  </si>
  <si>
    <t>Вносимые изменения</t>
  </si>
  <si>
    <t>Примечание</t>
  </si>
  <si>
    <t>2.</t>
  </si>
  <si>
    <t>Администрация города</t>
  </si>
  <si>
    <t>Администрация города (ДГХ)</t>
  </si>
  <si>
    <t>Департамент архитектуры и градостроительства</t>
  </si>
  <si>
    <t>Департамент образования</t>
  </si>
  <si>
    <t>Департамент культуры, молодежной политики и спорта</t>
  </si>
  <si>
    <t>Департамент финансов</t>
  </si>
  <si>
    <t xml:space="preserve">Администрация города </t>
  </si>
  <si>
    <t>Департамент финансов (резервный фонд)</t>
  </si>
  <si>
    <t>Департамент финансов (средства, зарезервированные до принятия соответствующих МПА на предоставление социальных льгот и гарантий)</t>
  </si>
  <si>
    <t>Перемещение ассигнований между главными распорядителями бюджетных средств</t>
  </si>
  <si>
    <t>Перемещение бюджетных ассигнований, предусмотренных на изготовление памятника почетному гражданину города Сургута В.Г. Губачеву, в свзяи с уточенением исполнителя.</t>
  </si>
  <si>
    <t>Перемещение бюджетных ассинований в пределах ДЦП "Профилактика экстремизма, гармонизация межэтнических и межкультурных отношений, укрепление толерантности в муниципальном образовании городской округ город Сургут на 2012-2015 годы", предусмотренных на проведение обучающих семинаров для учителей и специалистов, осуществляющих ППМС сопровождение детей мигрантов, в связи с образованием экономии, на  проведение мероприятий, направленных на гармонизацию межэтнических отношений и формирование толерантности.</t>
  </si>
  <si>
    <t xml:space="preserve">Департамент образования </t>
  </si>
  <si>
    <t>Перемещение бюджетных ассигнований за счет уменьшения планового объема резервного фонда на обеспечение функционирования МАУ "Сургутская филармония",  в связи с невыполнением плана по доходам от приносящей доход деятельности.</t>
  </si>
  <si>
    <t>Департамент финансов (средства, зарезервированные для последующего распределения по итогам фактической деятельности организаций-перевозчиков)</t>
  </si>
  <si>
    <t>Перемещение бюджетных ассигнований из бюджетной росписи департамента финансов в департамент городского хозяйства за счет средств, зарезервированных в бюджетной росписи департамента финансов на возмещение затрат в связи с оказанием услуг по городским пассажирским перевозкам. 
Расходы на предоставление субсидии увеличиваются по следующим направлениям:
- капитальный ремонт по результатам фактической деятельности ОАО "СПОПАТ" и ООО ТК "Призвание";
- амортизационные отчисления по новым автобусам ОАО "СПОПАТ" за период май-декабрь 2013 года;
- арендная плата за транспортные средства, используемые ОАО "СПОПАТ" для оказания услуг по городским пассажирским перевозкам.</t>
  </si>
  <si>
    <t xml:space="preserve">Перемещение бюджетных ассигнований, предусмотренных на оплату труда специалиста департамента городского хозяйства, в связи с замещением средств местного бюджета поступившей субвенцией на проведение мероприятий по предупреждению и ликвидации болезней животных, и их лечению, защите населения от болезней общих для человека и животных, в части администрирования переданного полномочия, на  предоставление субсидии по возмещению затрат в связи с оказанием услуг по городским пассажирским перевозкам </t>
  </si>
  <si>
    <t>Перемещение ассигнований внутри бюджетных росписей главных распорядителей бюджетных средств</t>
  </si>
  <si>
    <t>Уменьшение бюджетных ассигнований на оплату труда в связи с образованием экономии за счет возмещения пособий по временной нетрудоспособности Фондом социального страхования, в целях направления ассигнований на осуществление полномочий в сфере государственной регистрации актов гражданского состояния ввиду недостаточности средств, доведенных из окружного и федерального бюджетов</t>
  </si>
  <si>
    <t>Уменьшение бюджетных ассигнований на предоставление субсидий ТОС на осуществление собственных инициатив по вопросам местного значения в связи с образованием экономии по итогам утвержденных отчетов за 2 квартал 2013 года в целях направления ассигнований на другие статьи расходов</t>
  </si>
  <si>
    <t>Увеличение бюджетных ассигнований на дополнительные выплаты социальной гарантии гражданам, участвующим в деятельности добровольных формирований населения по охране общественного порядка в связи с увеличением размера выплаты и количества получателей, за счет перераспределения с других статей</t>
  </si>
  <si>
    <t>Увеличение бюджетных ассигнований на дополнительные меры социальной поддержки в виде денежной компенсации расходов на проезд в городском пассажирском транспорте общего пользования неработающим пенсионерам в связи с увеличением количества получателей, за счет перераспределения с других статей</t>
  </si>
  <si>
    <t>Увеличение бюджетных ассигнований на предоставление субсидий гражданам на строительство или приобретение жилья в целях обеспечения большего числа граждан, ожидающих длительный период времени улучшения жилищных условий, за счет перераспределения с других статей</t>
  </si>
  <si>
    <t>Уменьшение бюджетных ассигнований, предусмотренных на оплату услуг по организации проведения семинаров по вопросам организации коммунального комплекса муниципального образования, в связи с экономией, сложившейся по результатам  проведения открытого конкурса, с целью оплаты услуг по организации проведения семинаров по вопросам профилактики экстремизма, межкультурных отношений в соответствии с ДЦП "Профилактика экстремизма, гармонизация межэтнических и межкультурных отношений, укрепление толерантности в муниципальном образовании городской округ город Сургут на 2012-2015 годы"</t>
  </si>
  <si>
    <t>Уменьшение бюджетных ассигнований, предусмотренных на оплату услуг по социологическому исследованию, в связи с экономией, сложившейся по результатам  проведения запроса котировок, с целью оплаты услуг по организации проведения мероприятий, направленных на гармонизацию межэтнических отношений и формирование толерантности в соответствии с ДЦП "Профилактика экстремизма, гармонизация межэтнических и межкультурных отношений, укрепление толерантности в муниципальном образовании городской округ город Сургут на 2012-2015 годы"</t>
  </si>
  <si>
    <t>Уменьшение бюджетных ассигнований, предусмотренных на оплату коммунальных услуг учреждений социальной сферы и на выполнение услуг по эксплуатации инженерных систем по объекту МБУ "Дворец торжеств", в связи с образованием экономии по фактическому потреблению тепловой энергии и по результатам проведенных аукционов,  в целях направления ассигнований на осуществление полномочий в сфере государственной регистрации актов гражданского состояния ввиду недостаточности средств, доведенных из окружного и федерального бюджетов (оплата коммунальных услуг МБУ "Дворец торжеств", услуг по эксплуатации инженерных систем управления ЗАГС)</t>
  </si>
  <si>
    <t>Уменьшение бюджетных ассигнований на реконструкцию объектов электросетевого хозяйства в связи с невозможностью освоения до конца текущего года по причине отсутствия претендентов на участие в аукционах, в целях перераспределения на другие статьи расходов</t>
  </si>
  <si>
    <t>Увеличение бюджетных ассигнований на демонтаж газовой установки по ул.Береговая, 72 с целью перевода населения со сжиженного газа на электроснабжение, за счет перераспределения с других статей</t>
  </si>
  <si>
    <t>Увеличение бюджетных ассигнований на предоставление субсидии на возмещение затрат по установке общедомовых приборов учета в многоквартирных домах (в части муниципальных помещений) в соответствии с заключенным договорами между УК и ресурсоснабжающими организациями, за счет перераспределения с других статей</t>
  </si>
  <si>
    <t>Увеличение бюджетных ассигнований на ремонт трех муниципальных квартир для повторного заселения, за счет перераспределения с других статей</t>
  </si>
  <si>
    <t>Увеличение бюджетных ассигнований на предоставление субсидии на возмещение недополученных доходов по содержанию жилых и нежилых помещений муниципального жилищного фонда в связи с увеличением количества незаселенных квартир в результате отселения граждан из ветхого жилья и ввода нового жилья, за счет перераспределения с других статей</t>
  </si>
  <si>
    <r>
      <t xml:space="preserve">Уменьшение бюджетных ассигнований, предусмотренных на выполнение муниципального задания МБОУ ДОД "Станция юных натуралистов" </t>
    </r>
    <r>
      <rPr>
        <sz val="12"/>
        <rFont val="Times New Roman"/>
        <family val="1"/>
        <charset val="204"/>
      </rPr>
      <t xml:space="preserve">(текущее содержание), </t>
    </r>
    <r>
      <rPr>
        <sz val="12"/>
        <color indexed="8"/>
        <rFont val="Times New Roman"/>
        <family val="1"/>
        <charset val="204"/>
      </rPr>
      <t>в связи с уменьшением численности детей, получающих муниципальную услугу, в целях перераспределения на другие статьи расходов</t>
    </r>
  </si>
  <si>
    <t>Увеличение бюджетных ассигнований на обеспечение софинансирования расходов на питание детей в оздоровительных лагерях с дневным пребыванием детей, за счет перераспределения с других статей</t>
  </si>
  <si>
    <t>Уменьшение бюджетных ассигнований, предусмотренных за счет средств окружного бюджета на администрирование выплаты компенсации части родительской платы за содержание ребенка в образовательных учреждениях, реализующих программу дошкольного образования, в связи с экономией по оплате труда и начислениям на оплату труда, в целях направления ассигнований на муниципальные казенные учреждения, осуществляющие начисления и выплаты компенсации части родительской платы за содержание детей в образовательных учреждениях, на  приобретение расходных и комплектующих материалов</t>
  </si>
  <si>
    <t xml:space="preserve">Уменьшение бюджетных ассигнований, предусмотренных на осуществление выходного пособия по сокращению штатов, в связи с образованием экономии по факту начисления, в целях направления ассигнований на выплату материальной помощи неработающим пенсионерам, в связи с внесением изменений в коллективный договор между органами местного самоуправления и профсоюзным комитетом территориальной профсоюзной организации работников органов местного самоуправления </t>
  </si>
  <si>
    <t>Уменьшение бюджетных ассигнований, предусмотренных на софинансирование программы "Культура Югры на 2011-2013 годы и на период до 2015 года", в связи с отказом Департамента культуры ХМАО-Югры заключать в текущем году соглашение о предоставлении субсидии по причине отсутствия аналогичной муниципальной целевой программы, в целях направления ассигнований на другие статьи расходов</t>
  </si>
  <si>
    <t>Увеличение бюджетных ассигнований на приобретение сетевого оборудования (маршрутизаторов сети библиотек) в целях модернизации материально-технической базы МБУК "Центральная библиотечная система" за счет перераспределения с других статей</t>
  </si>
  <si>
    <t>Увеличение бюджетных ассигнований на реализацию социально-творческого проекта "Рельефы цвета" МБУК ГСИ "СТЕРХ" за счет перераспределения с других статей</t>
  </si>
  <si>
    <r>
      <t>Уменьшение бюджетных ассигнований, предусмотренных на выполнение работ по</t>
    </r>
    <r>
      <rPr>
        <sz val="12"/>
        <rFont val="Times New Roman"/>
        <family val="1"/>
        <charset val="204"/>
      </rPr>
      <t xml:space="preserve"> объекту</t>
    </r>
    <r>
      <rPr>
        <sz val="12"/>
        <color indexed="8"/>
        <rFont val="Times New Roman"/>
        <family val="1"/>
        <charset val="204"/>
      </rPr>
      <t xml:space="preserve"> "Улица Университетская от ул. 23 "В" до ул. 7ПР, 5 пусковой комплекс", в связи с высвобождением средств местного бюджета, в результате выделения субсидии из бюджета автономного округа на данные цели, в целях перераспределения ассигнований на другие статьи расходов.</t>
    </r>
  </si>
  <si>
    <t>Уменьшение бюджетных ассигнований на уплату страховых взносов в государственные внебюджетные фонды, в связи с образованием экономии, в целях направления ассигнований на предоставление единовременной поощрительной выплаты при назначении пенсии за выслугу лет.</t>
  </si>
  <si>
    <t>Уменьшение бюджетных ассигнований на выполнение работ по объекту "Сургутский городской государственный архив", в связи с образованием экономии по результатам открытого конкурса на выполнение кадастровых работ, в целях направления ассигнований на другие статьи расходов.</t>
  </si>
  <si>
    <t>Увеличение бюджетных ассигнований на выполнение работ по объекту "Объездная автомобильная дорога к дачным кооперативам "Черёмушки", "Север-1", "Север-2" в обход гидротехнических сооружений ГРЭС-1 и ГРЭС-2", в целях обеспечения оплаты за подготовку заключения об уровне безопасности природно-технического комплекса, за счет перераспределения ассигнований с других статей расходов.</t>
  </si>
  <si>
    <t>Уменьшение бюджетных ассигнований на обеспечение доли софинансирования за счет средств местного бюджета по объекту "Улица Университетская от улицы Северной до пр. Пролетарского с сетями инженерного обеспечения в г. Сургуте" в рамках подпрограммы "Автомобильные дороги", программы "Развитие транспортной системы Ханты-Мансийского автономного округа — Югры на 2011 — 2013 годы и на период до 2015 года", в целях направления ассигнований на обеспечение доли софинансирования за счет средств местного бюджета в рамках программы "Модернизация и реформирование жилищно-коммунального комплекса Ханты-Мансийского автономного округа — Югры на 2011 — 2013 годы и на период до 2015 года" по тому же объекту.</t>
  </si>
  <si>
    <t>Уменьшение бюджетных ассигнований на выполнение работ по объекту "Автомобильная дорога к новому кладбищу", в связи с образованием экономии по результатам открытого конкурса на выполнение проектно-изыскательских работ, в целях направления ассигнований на другие статьи расходов.</t>
  </si>
  <si>
    <t>Уменьшение бюджетных ассигнований на выполнение работ по объекту "Улица 5 "З" от Нефтеюганского шоссе до ул. 39 "З", в связи с образованием экономии по результатам открытого конкурса на выполнение кадастровых работ (42,1 тыс. рублей) и проектно-изыскательских работ (757,9 тыс. рублей), в целях направления ассигнований на другие статьи расходов.</t>
  </si>
  <si>
    <t>Уменьшение бюджетных ассигнований на выполнение работ по объекту "Улица Киртбая от ул. 1 "З" до ул. 3 "З", в связи с образованием экономии по результатам открытого конкурса на выполнение кадастровых работ (69,1 тыс. рублей) и проектно-изыскательских работ (2 474,5 тыс. рублей), в целях направления ассигнований на другие статьи расходов.</t>
  </si>
  <si>
    <t xml:space="preserve">Уменьшение бюджетных ассигнований на выполнение работ по объекту "Улица Университетская от ул. 23 "В" до ул. 7ПР, 5 пусковой комплекс", в связи с образованием экономии по результатам открытого конкурса на выполнение кадастровых работ, в целях направлния на другие статьи расходов. </t>
  </si>
  <si>
    <t>Уменьшение бюджетных ассигнований на выполнение работ по объекту "Застройка микрорайона 48. Инженерные сети", в связи с образованием экономии по результатам открытого конкурса на выполнение кадастровых работ, в целях направления ассигнований на другие статьи расходов.</t>
  </si>
  <si>
    <t>Уменьшение бюджетных ассигнований на выполнение работ по объекту "Инженерные сети в посёлке Снежный (кварталы С46, С47)", в связи с образованием экономии по результатам открытого конкурса на выполнение кадастровых работ, в целях направления ассигнований на другие статьи расходов.</t>
  </si>
  <si>
    <t>Увеличение бюджетных ассигнований на снос здания по ул. Мелик-Карамова, 3 "Дом пионеров", за счет перераспределения ассигнований с других статей расходов.</t>
  </si>
  <si>
    <t>Увеличение бюджетных ассигнований на изготовление мемориальных досок Суханову П.А. и Горде В.Н., за счет перераспределения ассигнований с других статей расходов.</t>
  </si>
  <si>
    <t>Уменьшение бюджетных ассигнований на выполнение работ по объекту "Детский сад в микрорайоне ПИКС г. Сургута", в связи с образованием экономии по результатам открытого конкурса на выполнение кадастровых работ, в целях направления ассигнований на другие статьи расходов.</t>
  </si>
  <si>
    <t>Уменьшение бюджетных ассигнований на выполнение работ по объекту "Здание муниципального вечернего (сменного) общеобразовательного учреждения открытой (сменной) общеобразовательной школы № 1 по ул. Профсоюзов, 52 в г. Сургуте. Реконструкция", в связи с образованием экономии по результатам открытого конкурса на выполнение кадастровых работ, в целях направления ассигнований на другие статьи расходов.</t>
  </si>
  <si>
    <t>Уменьшение бюджетных ассигнований на выполнение работ по объекту "Детская школа искусств в мкр. ПИКС", в связи с образованием экономии по результатам открытого конкурса на выполнение кадастровых работ, в целях направления ассигнований на другие статьи расходов.</t>
  </si>
  <si>
    <t>Уменьшение бюджетных ассигнований на выполнение работ по объекту "Станция юных натуралистов в лесопарковой зоне междуречья р. Сайма", в связи с образованием экономии по результатам открытого конкурса на выполнение кадастровых работ, в целях перераспределения на другие статьи расходов.</t>
  </si>
  <si>
    <t>Уменьшение бюджетных ассигнований на выполнение работ по объекту "Спортивный центр с универсальным игровым залом (№ 1)", в связи с образованием экономии по результатам проведенных торгов на выполнение строительных работ, в целях направления ассигнований на другие статьи расходов.</t>
  </si>
  <si>
    <t>Уменьшение бюджетных ассигнований на формирование документации для проведения торгов по продаже аренды земельных участков, в связи с образованием экономии по результатам аукционов, в целях направления ассигнований на другие статьи расходов.</t>
  </si>
  <si>
    <t>Уменьшение бюджетных ассигнований на установку в городской среде объектов социальной рекламы, в связи с образованием экономии по результатам аукционов, в целях направления ассигнований на другие статьи расходов.</t>
  </si>
  <si>
    <t>Уменьшение бюджетных ассигнований на проект планировки и проект межевания территории поселка Юность, в связи с образованием экономии по результатам торгов, в целях перераспределения ассигнований на другие статьи расходов.</t>
  </si>
  <si>
    <t>Уточнение кодов бюджетной классификации</t>
  </si>
  <si>
    <t>В целях приведения в соответствие:
- приказом Минфина РФ от 21.12.2012 №171н "Об утверждении Указаний о порядке применения бюджетной классификации Российской Федерации на 2013 год и на плановый период 2014 и 2015 годов";
- приказом Департамента финансов ХМАО-Югры от 27.11.2012 №21-нп "О порядке определения перечня и кодов целевых статей и видов расходов бюджетов, финансовое обеспечение которых осуществляется за счет межбюджетных субсидий, субвенций и иных межбюджетных трансфертов, имеющих целевое назначение, предоставляемых из бюджета ХМАО-Югры муниципальным районам и городским округам ХМАО-Югры, на 2013-2015 годы".</t>
  </si>
  <si>
    <t>Уточнение кодов бюджетной классификации, предусмотренных на оплату членских взносов за участие в межмуниципальных объединениях в рамках выполняемых функций управлением общественных связей:
 с КФСР "0113" КЦСР "0920305" КВР "244" Доп.КР "999.10"
 на КФСР "0113" КЦСР "0920305" КВР "852" Доп.КР "999.10";</t>
  </si>
  <si>
    <t>Уточнение кодов бюджетной классификации, предусмотренных на выплату премий за заслуги перед городом и присвоения звания "Почетный гражданин города Сургута":
 с КФСР "0113" КЦСР "0920305" КВР "244" Доп.КР "999.10"
 на КФСР "0113" КЦСР "0920305" КВР "350" Доп.КР "999.10";</t>
  </si>
  <si>
    <t>Уточнение кодов бюджетной классификации, предусмотренных на проведение социологических исследований:
 с КФСР "0113" КЦСР "7953900" КВР "244" Доп.КР "524.10"
 на КФСР "0113" КЦСР "7953900" КВР "244" Доп.КР "524.50";</t>
  </si>
  <si>
    <t>Уточнение кодов бюджетной классификации, предусмотренных на предоставление субсидии на возмещение затрат по отлову и содержанию безнадзорных животных:
с КФСР "0503" КЦСР "6000500" КВР "810" Доп.КР "368.10"
на КФСР "0405" КЦСР "2603700" КВР "810" Доп.КР "368.10";</t>
  </si>
  <si>
    <t>Уточнение кодов бюджетной классификации, предусмотренных на ремонт объектов социальной сферы:
с КФСР "0701" КЦСР "4209900" КВР "244" Доп.КР "331.20"
  КФСР "0702" КЦСР "4209902" КВР "244" Доп.КР "332.20"
на КФСР "0701" КЦСР "4209900" КВР "243" Доп.КР "331.20"
  КФСР "0702" КЦСР "4209902" КВР "243" Доп.КР "332.20";</t>
  </si>
  <si>
    <t>Уточнение кодов бюджетной классификации, предусмотренных на капитальный ремонт объектов социальной сферы, инженерных сетей объектов социальной сферы (в целях обеспечения доли города в софинансировании программы ХМАО-Югры "Новая школа Югры"):
с КФСР "0701" КЦСР "4209900" КВР "244" Доп.КР "331.20"
  КФСР "0702" КЦСР "4209901" КВР "244" Доп.КР "332.20"
  КФСР "0702" КЦСР "4209902" КВР "244" Доп.КР "332.20" 
  КФСР "0702" КЦСР "4209904" КВР "244" Доп.КР "331.20"
  КФСР "0702" КЦСР "4209904" КВР "244" Доп.КР "332.20"
на КФСР "0701" КЦСР "5225602" КВР "244" Доп.КР "331.20"
  КФСР "0702" КЦСР "5225602" КВР "243" Доп.КР "332.20"
  КФСР "0702" КЦСР "5225602" КВР "244" Доп.КР "332.20";</t>
  </si>
  <si>
    <t>Уточнение кодов бюджетной классификации, предусмотренных на оплату семинаров для руководящих и педагогических работников:
 с КФСР "0709" КЦСР "4360922" КВР "112" Доп.КР "335.10"
 на КФСР "0709" КЦСР "4360922" КВР "244" Доп.КР "335.10";</t>
  </si>
  <si>
    <t xml:space="preserve">Уточнение кодов бюджетной классификации, предусмотренных для оплаты поставки дисков CD-RW, оплаты проезда, проживания, питания участникам регионального этапа Всероссийских спортивных соревнований среди школьников "Президентские состязания", Всероссийской олимпиады школьников по учебным предметам на территории ХМАО-Югры: 
 с КФСР "0709" КЦСР "4360910" КВР "112" Доп.КР "335.10"
 </t>
  </si>
  <si>
    <t xml:space="preserve"> на КФСР "0709" КЦСР "4360910" КВР "242" Доп.КР "335.10"</t>
  </si>
  <si>
    <t>на КФСР "0709" КЦСР "4360910" КВР "244" Доп.КР "335.10"</t>
  </si>
  <si>
    <t>Уточнение кодов бюджетной классификации, предусмотренных на выплату стипендий обучающимся  муниципальных образовательных учреждений: 
с КФСР "0709" КЦСР "4360922" КВР "612" Доп.КР "332.10";</t>
  </si>
  <si>
    <t>на КФСР "0709" КЦСР "4360922" КВР "244" Доп.КР "335.10";</t>
  </si>
  <si>
    <t>с КФСР "0709" КЦСР "4360925" КВР "612" Доп.КР "332.10";</t>
  </si>
  <si>
    <t>на КФСР "0709" КЦСР "4360925" КВР "340" Доп.КР "335.10"</t>
  </si>
  <si>
    <t>Уточнение кодов бюджетной классификации, предусмотренных на реализацию основных общеобразовательных программ за счет средств окружного бюджета: 
с КФСР "0702" КЦСР "4219902" КВР "611" Доп.КР "332.10";</t>
  </si>
  <si>
    <t>с КФСР "0702" КЦСР "4219904" КВР "611" Доп.КР "332.10";</t>
  </si>
  <si>
    <t>на КФСР "0702" КЦСР "4219901" КВР "611" Доп.КР "331.10";</t>
  </si>
  <si>
    <t>на КФСР "0702" КЦСР "4219901" КВР "611" Доп.КР "332.10";</t>
  </si>
  <si>
    <t>на КФСР "0702" КЦСР "4219901" КВР "630" Доп.КР "332.10";</t>
  </si>
  <si>
    <t>на КФСР "0702" КЦСР "4219902" КВР "630" Доп.КР "332.10"</t>
  </si>
  <si>
    <t>Уточнение кодов бюджетной классификации, предусмотренных на выплату стипендий воспитанникам муниципальных образовательных учреждений дополнительного образования детей в области физической культуры 
с КФСР "0709" КЦСР "4360925" КВР "244" Доп.КР "315.10";</t>
  </si>
  <si>
    <t>на КФСР "0709" КЦСР "4360925" КВР "611" Доп.КР "315.10";
на КФСР "0709" КЦСР "4360925" КВР "621" Доп.КР "315.10".</t>
  </si>
  <si>
    <t>Уточнение кодов бюджетной классификации, предусмотренных на отчисления по коллективному договору на культурно-массовую, физкультурно-оздоровительную деятельность среди работников и членов их семей:
 с КФСР "0909" КЦСР "0020400" КВР "244" Доп.КР "450.10"
 на КФСР "0909" КЦСР "0020400" КВР "852" Доп.КР "450.10"</t>
  </si>
  <si>
    <t>Уточнение кодов бюджетной классификации, предусмотренных на приобретение жилья гражданам, уволенным с военной службы:
 с КФСР "1003" КЦСР "5210227" КВР "244" Доп.КР "999.10"
 на КФСР "1003" КЦСР "5210227" КВР "441" Доп.КР "999.10"</t>
  </si>
  <si>
    <t>Внесение изменений в наименование целевых программ, в количественные значения показателей результатов деятельности по оказанию муниципальных услуг (выполнению работ), по реализации долгосрочных целевых программ</t>
  </si>
  <si>
    <t xml:space="preserve">Уточнение значений показателей результатов реализации долгосрочных целевых программ: "Строительство, реконструкция, капитальный ремонт и ремонт дорожно-уличной сети в городе Сургуте на период с 2013 по 2017 годы", "Модернизация и реформирование жилищно коммунального комплекса муниципального образования городской округ город Сургут на период 2013-2015 годы. </t>
  </si>
  <si>
    <t xml:space="preserve">Уточнение наименования долгосрочной целевой программы:
в старой редакции: "Развитие агропромышленного комплекса в городе Сургуте на 2010-2015 годы"
в новой редакции: "Развитие агропромышленного комплекса, заготовки и переработки дикоросов в городе Сургуте на 2010-2015 годы ". </t>
  </si>
  <si>
    <t>Уточнение значений показателей результатов деятельности по ведомственной целевой программе "Ведомственная целевая программа функционирования  департамента архитектуры и градостроительства".</t>
  </si>
  <si>
    <t>Уточнение значений показателей результатов деятельности по ведомственным целевым программам: "Дополнительное образование в спортивных школах", "Организация занятий физической культурой и массовым спортом"</t>
  </si>
  <si>
    <t>Комитет по здравоохранению</t>
  </si>
  <si>
    <t>3.</t>
  </si>
  <si>
    <t>4.</t>
  </si>
  <si>
    <t xml:space="preserve">                                                   Приложение 4</t>
  </si>
  <si>
    <t>Перечень изменений в бюджет города Сургута на 2013 год, не влияющих на общие параметры бюджета</t>
  </si>
  <si>
    <t>1.</t>
  </si>
  <si>
    <t xml:space="preserve">Комитет по здравоохранению </t>
  </si>
  <si>
    <t>Итого с учетом вносимых изменений</t>
  </si>
  <si>
    <t>Департамент имущественных и земельных отношений</t>
  </si>
  <si>
    <t>Уточнение значений показателей результатов деятельности по ведомственным целевым программам: "Дошкольное образование в образовательных учреждениях, реализующих программу дошколньго образования", "Общее дополнительное образование в общеобразовательных учреждениях", "Дополнительное образование в учреждениях дополнительного образования детей".</t>
  </si>
  <si>
    <t>Уточнение значений показателей результатов деятельности по ведомственной целевой программе "Оказание медицинской помощи".</t>
  </si>
  <si>
    <t>Уточнение значений показателей результатов реализации долгосрочной целевой программы "Программа повышения эффективности расходов бюджета городского округа город Сургут на период до 2013 года".</t>
  </si>
  <si>
    <t>Уточнение значений показателей результатов реализации долгосрочной целевой программы "Профилактика экстремизма, гармонизация межэтнических и межкультурных отношений, укрепление толерантности в муниципальном образовании городской округ город Сургут".
На основании распоряжения Администрации города от 09.07.2013 № 2379 в долгосрочных целевых программах "Развитие территориального общественного самоуправления в городе Сургуте на 2012 — 2014 годы", "Развитие муниципальной службы в городе Сургуте на 2012 — 2014 годы", "Профилактика экстремизма, гармонизация межэтнических и межкультурных отношений, укрепление толерантности в муниципальном образовании городской округ город Сургут на 2012 — 2015 годы"  уточняется наименование соадмистратора:
в старой редакции: "Муниципальное казённое учреждение "Консультационно-методический центр""
в новой редакции: "Муниципальное казённое учреждение "Многофункциональный центр предоставления государственных и муниципальных услуг города Сургута"".</t>
  </si>
  <si>
    <t xml:space="preserve">Перемещение бюджетных ассинований, зарезервированных в бюджетной росписи департамента финансов на выплату компенсации расходов по оплате жилого помещения и коммунальных услуг отдельным категориям граждан, но невостребованных в связи с уменьшением количества получателей компенсации,  на обеспечение доли софинансирования реконструкции канализационного коллектора от КНС-12(7). </t>
  </si>
  <si>
    <t>Уменьшение бюджетных ассигнований, предусмотренных на предоставление субсидии на возмещение затрат по отлову и содержанию безнадзорных животных, в связи с замещением средств местного бюджета поступившей субвенцией на проведение мероприятий по предупреждению и ликвидации болезней животных, и их лечению, защите населения от болезней общих для человека и животных, в целях направления ассигнований на предоставление субсидии по возмещению затрат в связи с оказанием услуг по городским пассажирским перевозкам.
Расходы на предоставление субсидии по городским пассажирским перевозкам увеличиваются по следующим направлениям:
- капитальный ремонт по результатам фактической деятельности ОАО "СПОПАТ" и ООО ТК "Призвание";
- амортизационные отчисления по новым автобусам ОАО "СПОПАТ" за период май-декабрь 2013 года;
- арендная плата за транспортные средства, используемые ОАО "СПОПАТ" для оказания услуг по городским пассажирским перевозкам.</t>
  </si>
  <si>
    <t xml:space="preserve">Увеличение бюджетных ассигнований на оплату стоимости найма жилых помещений специалистам, приглашенным в город Сургут из других территорий, за счет перераспределения с других статей. 
Рассмотрение вопроса об установлении дополнительных мер социальной поддержки предполагается в сентябре на двадцать четвертом заседании Думы города. В случае принятия отрицательного решения Думой города о предоставлении социальной поддержки, будет подготовлена соответвующая поправка к проекту решения о внесении изменений в бюджет. </t>
  </si>
  <si>
    <t>Увеличение бюджетных ассигнований на приобретение торгово-технологического, прачечного оборудования, ковровых изделий для МДОУ №11 "Машенька" в связи с их 100%-м износом, за счет перераспределения с других статей</t>
  </si>
  <si>
    <t>Увеличение бюджетных ассигнований на обеспечение доли софинансирования за счет средств местного бюджета по объекту "Магистральный водовод в восточном жилом районе от ул. 9 П (Нефтеюганское шоссе) по ул. Рационализаторов до ВК-сущ." с учетом внесенных изменений в Адресную инвестиционную програму и увеличеним субсидии из окружного бюджета, за счет перераспределения ассигнований с других статей расходов.</t>
  </si>
  <si>
    <t>Увеличение бюджетных ассигнований на обеспечение доли софинансирования за счет средств местного бюджета по объекту "Магистральный водовод от водозабора 8А по Нефтеюганскому шоссе до ВК-1 (сети водоснабжения жилой и промышленной зоны речного порта. с увеличением диаметра)" с учетом внесенных изменений в Адресную инвестиционную програму и увеличеним субсидии из окружного бюджета, за счет перераспределения ассигнований с других статей расходов.</t>
  </si>
  <si>
    <t>Уменьшение бюджетных ассигнований на приобретение муниципальных жилых помещений на условиях договора коммерческого найма гражданам, являющимся участниками адресной программы по ликвидации и расселению приспособленных для проживания строений в поселке Зеленый, в целях направления ассигнований на предоставление гражданам субсидии на строительство или приобретение жилых помещений в рамках данной программы по заявлениям граждан.</t>
  </si>
  <si>
    <t>Увеличение бюджетных ассигнований на выполнение работ по объекту "Общественный центр в п. Снежный", в связи с увеличением объемов строительно-монтажных работ, за счет перераспределения ассигнований с других статей расходов.</t>
  </si>
  <si>
    <t>Уменьшение бюджетных ассигнований на обеспечение доли софинансирования за счет средств местного бюджета по объекту "Поликлиника "Нефтяник" на 700 посещений в смену в мкр. 37 г. Сургута", с учётом внесенных изменений в Адресную инвестиционную программу ХМАО-Югры и уменьшением субсидии из окружного бюджета, в целях направления ассигнований на другие статьи расходов.</t>
  </si>
  <si>
    <t>Уменьшение бюджетных ассигнований, предусмотренных на выполнение работ по объекту "Детская школа искусств в мкр. 25", в связи с образованием экономии по результатам открытого конкурса на выполнение кадастровых работ (42,1 тыс. рублей), а также в связи с отсутствием отсутствием финансового обеспечения строительно-монтажных работ (2 410,0 тыс. рублей), в целях направления ассигнований на другие статьи расходов.</t>
  </si>
  <si>
    <t>Увеличение бюджетных ассигнований на выкуп нежилых строений, расположенных на земельном участке по ул. Рыбников, 18 в целях строительства объекта "Объездная автодорога 1"З", IV п.к.", за счет перераспределения ассигнований с других статей расходов.</t>
  </si>
  <si>
    <t>Увеличение бюджетных ассигнований на проект планировки и проект межевания территории "Застройка больничного комплекса в микрорайоне 31А, город Сургут. Корректировка" в связи с расширением земельного участка для строительства перинатального центра, за счет перераспределения ассигнований с других статей расходов.</t>
  </si>
  <si>
    <t>Увеличение бюджетных ассигнований на обеспечение доли софинансирования за счет средств местного бюджета, в целях проведения аукциона на выполнение работ по объекту "Детский сад "Золотой Ключик", ул. Энтузиастов, 51/1 г. Сургута" в 2013 году в связи с увеличением субсидии из окружного бюджета, за счет перераспределения ассигнований с других статей расходов.</t>
  </si>
  <si>
    <t>52 21 58</t>
  </si>
  <si>
    <t>52 20 53</t>
  </si>
  <si>
    <t>Отдел планирования расходов департамента финансов (расходы)</t>
  </si>
  <si>
    <t>Отдел анализа департамента финансов (показатели программ)</t>
  </si>
  <si>
    <t xml:space="preserve">Уменьшение бюджетных ассигнований на организацию прямой линии по вопросам ТОС с представителями ОМС в связи с образованием экономии, в целях направления ассигнований на оплату проезда в период командирования сотрудников правового управления на судебные заседания. </t>
  </si>
</sst>
</file>

<file path=xl/styles.xml><?xml version="1.0" encoding="utf-8"?>
<styleSheet xmlns="http://schemas.openxmlformats.org/spreadsheetml/2006/main">
  <numFmts count="1">
    <numFmt numFmtId="164" formatCode="#,##0.0"/>
  </numFmts>
  <fonts count="8">
    <font>
      <sz val="10"/>
      <name val="Arial Cyr"/>
      <charset val="204"/>
    </font>
    <font>
      <sz val="10"/>
      <name val="Arial Cyr"/>
      <charset val="204"/>
    </font>
    <font>
      <sz val="12"/>
      <name val="Times New Roman"/>
      <family val="1"/>
      <charset val="204"/>
    </font>
    <font>
      <sz val="14"/>
      <name val="Times New Roman"/>
      <family val="1"/>
      <charset val="204"/>
    </font>
    <font>
      <b/>
      <sz val="14"/>
      <name val="Times New Roman"/>
      <family val="1"/>
      <charset val="204"/>
    </font>
    <font>
      <b/>
      <sz val="12"/>
      <name val="Times New Roman"/>
      <family val="1"/>
      <charset val="204"/>
    </font>
    <font>
      <sz val="12"/>
      <color indexed="8"/>
      <name val="Times New Roman"/>
      <family val="1"/>
      <charset val="204"/>
    </font>
    <font>
      <b/>
      <sz val="16"/>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137">
    <xf numFmtId="0" fontId="0" fillId="0" borderId="0" xfId="0"/>
    <xf numFmtId="49" fontId="2" fillId="0" borderId="0" xfId="0" applyNumberFormat="1" applyFont="1" applyAlignment="1">
      <alignment horizontal="center" vertical="center"/>
    </xf>
    <xf numFmtId="3" fontId="2" fillId="0" borderId="0" xfId="0" applyNumberFormat="1" applyFont="1" applyAlignment="1">
      <alignment vertical="center"/>
    </xf>
    <xf numFmtId="3" fontId="2" fillId="0" borderId="0" xfId="0" applyNumberFormat="1" applyFont="1" applyAlignment="1">
      <alignment horizontal="center" vertical="center"/>
    </xf>
    <xf numFmtId="3" fontId="3" fillId="0" borderId="0" xfId="0" applyNumberFormat="1" applyFont="1" applyAlignment="1">
      <alignment horizontal="left" vertical="center" indent="10"/>
    </xf>
    <xf numFmtId="3" fontId="4" fillId="0" borderId="0" xfId="0" applyNumberFormat="1" applyFont="1" applyBorder="1" applyAlignment="1">
      <alignment horizontal="center" vertical="center" wrapText="1"/>
    </xf>
    <xf numFmtId="0" fontId="1" fillId="0" borderId="0" xfId="0" applyFont="1" applyBorder="1" applyAlignment="1">
      <alignment horizontal="center"/>
    </xf>
    <xf numFmtId="0" fontId="3" fillId="0" borderId="0" xfId="0" applyFont="1" applyBorder="1" applyAlignment="1">
      <alignment horizontal="right"/>
    </xf>
    <xf numFmtId="49" fontId="2" fillId="0" borderId="1" xfId="0" applyNumberFormat="1" applyFont="1" applyBorder="1" applyAlignment="1">
      <alignment horizontal="center" vertical="center"/>
    </xf>
    <xf numFmtId="3" fontId="2" fillId="0" borderId="1" xfId="0" applyNumberFormat="1" applyFont="1" applyBorder="1" applyAlignment="1">
      <alignment horizontal="center" vertical="center"/>
    </xf>
    <xf numFmtId="3" fontId="2" fillId="0" borderId="1" xfId="0" applyNumberFormat="1" applyFont="1" applyBorder="1" applyAlignment="1">
      <alignment horizontal="center" vertical="center" wrapText="1"/>
    </xf>
    <xf numFmtId="164"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3" fontId="2" fillId="2" borderId="1" xfId="0" applyNumberFormat="1" applyFont="1" applyFill="1" applyBorder="1" applyAlignment="1">
      <alignment horizontal="justify" vertical="center" wrapText="1"/>
    </xf>
    <xf numFmtId="164" fontId="2" fillId="0"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3" fontId="2" fillId="2" borderId="0" xfId="0" applyNumberFormat="1" applyFont="1" applyFill="1" applyAlignment="1">
      <alignment vertical="center" wrapText="1"/>
    </xf>
    <xf numFmtId="3" fontId="2" fillId="2" borderId="1" xfId="0" applyNumberFormat="1" applyFont="1" applyFill="1" applyBorder="1" applyAlignment="1">
      <alignment horizontal="left" vertical="center" wrapText="1"/>
    </xf>
    <xf numFmtId="49" fontId="5" fillId="4" borderId="1" xfId="0" applyNumberFormat="1" applyFont="1" applyFill="1" applyBorder="1" applyAlignment="1">
      <alignment horizontal="center" vertical="center" wrapText="1"/>
    </xf>
    <xf numFmtId="3" fontId="5" fillId="4" borderId="1" xfId="0" applyNumberFormat="1" applyFont="1" applyFill="1" applyBorder="1" applyAlignment="1">
      <alignment horizontal="justify" vertical="center" wrapText="1"/>
    </xf>
    <xf numFmtId="164" fontId="5" fillId="4" borderId="1" xfId="0" applyNumberFormat="1" applyFont="1" applyFill="1" applyBorder="1" applyAlignment="1">
      <alignment horizontal="center" vertical="center"/>
    </xf>
    <xf numFmtId="0" fontId="5" fillId="4" borderId="1" xfId="0" applyFont="1" applyFill="1" applyBorder="1" applyAlignment="1">
      <alignment horizontal="justify" vertical="center" wrapText="1"/>
    </xf>
    <xf numFmtId="3" fontId="2" fillId="2" borderId="1" xfId="0" applyNumberFormat="1" applyFont="1" applyFill="1" applyBorder="1" applyAlignment="1">
      <alignment horizontal="justify" vertical="distributed" wrapText="1"/>
    </xf>
    <xf numFmtId="164" fontId="2" fillId="3" borderId="1" xfId="0" applyNumberFormat="1" applyFont="1" applyFill="1" applyBorder="1" applyAlignment="1">
      <alignment horizontal="center" vertical="center"/>
    </xf>
    <xf numFmtId="3" fontId="2" fillId="0" borderId="0" xfId="0" applyNumberFormat="1" applyFont="1" applyFill="1" applyAlignment="1">
      <alignment vertical="center" wrapText="1"/>
    </xf>
    <xf numFmtId="3" fontId="2" fillId="3" borderId="1" xfId="0" applyNumberFormat="1" applyFont="1" applyFill="1" applyBorder="1" applyAlignment="1">
      <alignment horizontal="left" vertical="center" wrapText="1"/>
    </xf>
    <xf numFmtId="164" fontId="2" fillId="3" borderId="1" xfId="0" applyNumberFormat="1" applyFont="1" applyFill="1" applyBorder="1" applyAlignment="1">
      <alignment horizontal="center" vertical="center" wrapText="1"/>
    </xf>
    <xf numFmtId="3" fontId="2" fillId="0" borderId="1" xfId="0" applyNumberFormat="1" applyFont="1" applyFill="1" applyBorder="1" applyAlignment="1">
      <alignment horizontal="justify" vertical="center" wrapText="1"/>
    </xf>
    <xf numFmtId="164" fontId="2" fillId="0" borderId="2" xfId="0" applyNumberFormat="1" applyFont="1" applyFill="1" applyBorder="1" applyAlignment="1">
      <alignment horizontal="center" vertical="center"/>
    </xf>
    <xf numFmtId="3" fontId="2" fillId="0" borderId="1" xfId="0" applyNumberFormat="1" applyFont="1" applyFill="1" applyBorder="1" applyAlignment="1">
      <alignment horizontal="left" vertical="center" wrapText="1"/>
    </xf>
    <xf numFmtId="0" fontId="2" fillId="2" borderId="2" xfId="0" applyNumberFormat="1" applyFont="1" applyFill="1" applyBorder="1" applyAlignment="1">
      <alignment horizontal="justify" vertical="top" wrapText="1"/>
    </xf>
    <xf numFmtId="0" fontId="2" fillId="0" borderId="1" xfId="0" applyNumberFormat="1" applyFont="1" applyFill="1" applyBorder="1" applyAlignment="1">
      <alignment horizontal="justify" vertical="center" wrapText="1"/>
    </xf>
    <xf numFmtId="0" fontId="6" fillId="2" borderId="1" xfId="0" applyNumberFormat="1" applyFont="1" applyFill="1" applyBorder="1" applyAlignment="1">
      <alignment horizontal="justify" vertical="center" wrapText="1"/>
    </xf>
    <xf numFmtId="0" fontId="2" fillId="2" borderId="1" xfId="0" applyNumberFormat="1" applyFont="1" applyFill="1" applyBorder="1" applyAlignment="1">
      <alignment horizontal="justify" vertical="center" wrapText="1"/>
    </xf>
    <xf numFmtId="164" fontId="2" fillId="0" borderId="6" xfId="0" applyNumberFormat="1" applyFont="1" applyFill="1" applyBorder="1" applyAlignment="1">
      <alignment horizontal="center" vertical="center"/>
    </xf>
    <xf numFmtId="0" fontId="2" fillId="3" borderId="1" xfId="0" applyNumberFormat="1" applyFont="1" applyFill="1" applyBorder="1" applyAlignment="1">
      <alignment horizontal="left" vertical="center" wrapText="1"/>
    </xf>
    <xf numFmtId="0" fontId="2" fillId="3" borderId="1" xfId="0" applyNumberFormat="1" applyFont="1" applyFill="1" applyBorder="1" applyAlignment="1">
      <alignment horizontal="justify" vertical="center" wrapText="1"/>
    </xf>
    <xf numFmtId="0" fontId="6" fillId="2" borderId="1" xfId="0" applyFont="1" applyFill="1" applyBorder="1" applyAlignment="1">
      <alignment horizontal="justify" vertical="center" wrapText="1"/>
    </xf>
    <xf numFmtId="0" fontId="6" fillId="2" borderId="2" xfId="0" applyNumberFormat="1" applyFont="1" applyFill="1" applyBorder="1" applyAlignment="1">
      <alignment horizontal="justify" vertical="center" wrapText="1"/>
    </xf>
    <xf numFmtId="0" fontId="5" fillId="4" borderId="2" xfId="0" applyFont="1" applyFill="1" applyBorder="1" applyAlignment="1">
      <alignment horizontal="justify" vertical="center" wrapText="1"/>
    </xf>
    <xf numFmtId="164" fontId="2" fillId="0" borderId="1" xfId="0" applyNumberFormat="1" applyFont="1" applyFill="1" applyBorder="1" applyAlignment="1">
      <alignment horizontal="center"/>
    </xf>
    <xf numFmtId="164" fontId="2" fillId="3" borderId="1" xfId="0" applyNumberFormat="1" applyFont="1" applyFill="1" applyBorder="1" applyAlignment="1">
      <alignment horizontal="center"/>
    </xf>
    <xf numFmtId="0" fontId="2" fillId="2" borderId="2" xfId="0" applyFont="1" applyFill="1" applyBorder="1" applyAlignment="1">
      <alignment horizontal="justify" vertical="center" wrapText="1"/>
    </xf>
    <xf numFmtId="0" fontId="2" fillId="2" borderId="4" xfId="0" applyFont="1" applyFill="1" applyBorder="1" applyAlignment="1">
      <alignment vertical="center" wrapText="1"/>
    </xf>
    <xf numFmtId="164" fontId="2" fillId="3" borderId="3" xfId="0" applyNumberFormat="1" applyFont="1" applyFill="1" applyBorder="1" applyAlignment="1">
      <alignment horizontal="center"/>
    </xf>
    <xf numFmtId="164" fontId="2" fillId="3" borderId="3" xfId="0" applyNumberFormat="1" applyFont="1" applyFill="1" applyBorder="1" applyAlignment="1">
      <alignment horizontal="center" vertical="center"/>
    </xf>
    <xf numFmtId="0" fontId="2" fillId="2" borderId="4" xfId="0" applyFont="1" applyFill="1" applyBorder="1" applyAlignment="1">
      <alignment horizontal="justify" vertical="center" wrapText="1"/>
    </xf>
    <xf numFmtId="164" fontId="2" fillId="0" borderId="3" xfId="0" applyNumberFormat="1" applyFont="1" applyFill="1" applyBorder="1" applyAlignment="1">
      <alignment horizontal="center" vertical="center"/>
    </xf>
    <xf numFmtId="0" fontId="2" fillId="2" borderId="3" xfId="0" applyFont="1" applyFill="1" applyBorder="1" applyAlignment="1">
      <alignment vertical="center" wrapText="1"/>
    </xf>
    <xf numFmtId="0" fontId="2" fillId="2" borderId="1" xfId="0" applyFont="1" applyFill="1" applyBorder="1" applyAlignment="1">
      <alignment vertical="center" wrapText="1"/>
    </xf>
    <xf numFmtId="164" fontId="2" fillId="0" borderId="1" xfId="0" applyNumberFormat="1" applyFont="1" applyFill="1" applyBorder="1" applyAlignment="1">
      <alignment horizontal="center" wrapText="1"/>
    </xf>
    <xf numFmtId="3" fontId="5" fillId="0" borderId="0" xfId="0" applyNumberFormat="1" applyFont="1" applyFill="1" applyAlignment="1">
      <alignment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justify" vertical="center" wrapText="1"/>
    </xf>
    <xf numFmtId="3" fontId="2" fillId="0" borderId="0" xfId="0" applyNumberFormat="1" applyFont="1" applyAlignment="1">
      <alignment horizontal="justify" vertical="center"/>
    </xf>
    <xf numFmtId="3" fontId="2" fillId="0" borderId="0" xfId="0" applyNumberFormat="1" applyFont="1" applyFill="1" applyAlignment="1">
      <alignment vertical="center"/>
    </xf>
    <xf numFmtId="3" fontId="2" fillId="0" borderId="0" xfId="0" applyNumberFormat="1" applyFont="1" applyFill="1" applyBorder="1" applyAlignment="1">
      <alignment vertical="center"/>
    </xf>
    <xf numFmtId="3" fontId="2" fillId="0" borderId="0" xfId="0" applyNumberFormat="1" applyFont="1" applyFill="1" applyBorder="1" applyAlignment="1">
      <alignment vertical="center" wrapText="1"/>
    </xf>
    <xf numFmtId="3" fontId="5" fillId="0" borderId="0" xfId="0" applyNumberFormat="1" applyFont="1" applyFill="1" applyBorder="1" applyAlignment="1">
      <alignment vertical="center" wrapText="1"/>
    </xf>
    <xf numFmtId="49" fontId="2" fillId="0" borderId="0" xfId="0" applyNumberFormat="1" applyFont="1" applyBorder="1" applyAlignment="1">
      <alignment horizontal="center" vertical="center"/>
    </xf>
    <xf numFmtId="3" fontId="2" fillId="0" borderId="0" xfId="0" applyNumberFormat="1" applyFont="1" applyBorder="1" applyAlignment="1">
      <alignment vertical="center"/>
    </xf>
    <xf numFmtId="3" fontId="2" fillId="0" borderId="0" xfId="0" applyNumberFormat="1" applyFont="1" applyBorder="1" applyAlignment="1">
      <alignment horizontal="center" vertical="center"/>
    </xf>
    <xf numFmtId="3" fontId="2" fillId="0" borderId="0" xfId="0" applyNumberFormat="1" applyFont="1" applyBorder="1" applyAlignment="1">
      <alignment horizontal="justify" vertical="center"/>
    </xf>
    <xf numFmtId="0" fontId="6" fillId="2" borderId="2" xfId="0" applyNumberFormat="1" applyFont="1" applyFill="1" applyBorder="1" applyAlignment="1">
      <alignment horizontal="justify" vertical="center"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center" vertical="top"/>
    </xf>
    <xf numFmtId="0" fontId="0" fillId="0" borderId="3" xfId="0" applyBorder="1" applyAlignment="1">
      <alignment horizontal="center" vertical="top"/>
    </xf>
    <xf numFmtId="49" fontId="2" fillId="2" borderId="0" xfId="0" applyNumberFormat="1" applyFont="1" applyFill="1" applyBorder="1" applyAlignment="1">
      <alignment horizontal="center" vertical="center" wrapText="1"/>
    </xf>
    <xf numFmtId="3" fontId="2" fillId="2" borderId="0" xfId="0" applyNumberFormat="1" applyFont="1" applyFill="1" applyBorder="1" applyAlignment="1">
      <alignment horizontal="justify" vertical="center" wrapText="1"/>
    </xf>
    <xf numFmtId="164" fontId="2" fillId="2" borderId="0" xfId="0" applyNumberFormat="1" applyFont="1" applyFill="1" applyBorder="1" applyAlignment="1">
      <alignment horizontal="center" vertical="center"/>
    </xf>
    <xf numFmtId="0" fontId="2" fillId="2" borderId="0" xfId="0" applyFont="1" applyFill="1" applyBorder="1" applyAlignment="1">
      <alignment horizontal="justify" vertical="center" wrapText="1"/>
    </xf>
    <xf numFmtId="3" fontId="7" fillId="0" borderId="0" xfId="0" applyNumberFormat="1" applyFont="1" applyBorder="1" applyAlignment="1">
      <alignment horizontal="center" vertical="center" wrapText="1"/>
    </xf>
    <xf numFmtId="3" fontId="4" fillId="0" borderId="0" xfId="0" applyNumberFormat="1" applyFont="1" applyBorder="1" applyAlignment="1">
      <alignment horizontal="center" vertical="center" wrapText="1"/>
    </xf>
    <xf numFmtId="49" fontId="2" fillId="2" borderId="2" xfId="0" applyNumberFormat="1" applyFont="1" applyFill="1" applyBorder="1" applyAlignment="1">
      <alignment vertical="center" wrapText="1"/>
    </xf>
    <xf numFmtId="49" fontId="2" fillId="2" borderId="3" xfId="0" applyNumberFormat="1" applyFont="1" applyFill="1" applyBorder="1" applyAlignment="1">
      <alignment vertical="center" wrapText="1"/>
    </xf>
    <xf numFmtId="0" fontId="2" fillId="2" borderId="1" xfId="0" applyNumberFormat="1" applyFont="1" applyFill="1" applyBorder="1" applyAlignment="1">
      <alignment horizontal="justify" vertical="top" wrapText="1"/>
    </xf>
    <xf numFmtId="3" fontId="2" fillId="2" borderId="2" xfId="0" applyNumberFormat="1" applyFont="1" applyFill="1" applyBorder="1" applyAlignment="1">
      <alignment vertical="center" wrapText="1"/>
    </xf>
    <xf numFmtId="0" fontId="0" fillId="0" borderId="3" xfId="0" applyBorder="1" applyAlignment="1">
      <alignment vertical="center" wrapText="1"/>
    </xf>
    <xf numFmtId="3" fontId="2" fillId="3" borderId="1" xfId="0" applyNumberFormat="1" applyFont="1" applyFill="1" applyBorder="1" applyAlignment="1">
      <alignment horizontal="justify" vertical="center" wrapText="1"/>
    </xf>
    <xf numFmtId="0" fontId="0" fillId="0" borderId="1" xfId="0" applyBorder="1" applyAlignment="1">
      <alignment horizontal="justify" vertical="center" wrapText="1"/>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3" fontId="2" fillId="2" borderId="2" xfId="0" applyNumberFormat="1" applyFont="1" applyFill="1" applyBorder="1" applyAlignment="1">
      <alignment horizontal="left" vertical="center" wrapText="1"/>
    </xf>
    <xf numFmtId="3" fontId="2" fillId="2" borderId="4" xfId="0" applyNumberFormat="1" applyFont="1" applyFill="1" applyBorder="1" applyAlignment="1">
      <alignment horizontal="left" vertical="center" wrapText="1"/>
    </xf>
    <xf numFmtId="3" fontId="2" fillId="2" borderId="3" xfId="0" applyNumberFormat="1" applyFont="1" applyFill="1" applyBorder="1" applyAlignment="1">
      <alignment horizontal="left" vertical="center" wrapText="1"/>
    </xf>
    <xf numFmtId="164" fontId="2" fillId="0" borderId="2"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2" fillId="3" borderId="2" xfId="0" applyNumberFormat="1" applyFont="1" applyFill="1" applyBorder="1" applyAlignment="1">
      <alignment horizontal="center" vertical="center"/>
    </xf>
    <xf numFmtId="164" fontId="2" fillId="3" borderId="4" xfId="0" applyNumberFormat="1" applyFont="1" applyFill="1" applyBorder="1" applyAlignment="1">
      <alignment horizontal="center" vertical="center"/>
    </xf>
    <xf numFmtId="164" fontId="2" fillId="3" borderId="3" xfId="0" applyNumberFormat="1" applyFont="1" applyFill="1" applyBorder="1" applyAlignment="1">
      <alignment horizontal="center" vertical="center"/>
    </xf>
    <xf numFmtId="0" fontId="2" fillId="2" borderId="2" xfId="0" applyNumberFormat="1" applyFont="1" applyFill="1" applyBorder="1" applyAlignment="1">
      <alignment horizontal="justify" vertical="top" wrapText="1"/>
    </xf>
    <xf numFmtId="0" fontId="2" fillId="2" borderId="3" xfId="0" applyNumberFormat="1" applyFont="1" applyFill="1" applyBorder="1" applyAlignment="1">
      <alignment horizontal="justify" vertical="top" wrapText="1"/>
    </xf>
    <xf numFmtId="0" fontId="0" fillId="0" borderId="4" xfId="0" applyBorder="1" applyAlignment="1">
      <alignment vertical="center" wrapText="1"/>
    </xf>
    <xf numFmtId="3" fontId="2" fillId="2" borderId="2" xfId="0" applyNumberFormat="1" applyFont="1" applyFill="1" applyBorder="1" applyAlignment="1">
      <alignment horizontal="justify" vertical="center" wrapText="1"/>
    </xf>
    <xf numFmtId="3" fontId="2" fillId="2" borderId="3" xfId="0" applyNumberFormat="1" applyFont="1" applyFill="1" applyBorder="1" applyAlignment="1">
      <alignment horizontal="justify" vertical="center" wrapText="1"/>
    </xf>
    <xf numFmtId="0" fontId="0" fillId="0" borderId="3" xfId="0" applyBorder="1" applyAlignment="1">
      <alignment horizontal="center" vertical="center" wrapText="1"/>
    </xf>
    <xf numFmtId="164" fontId="2" fillId="0" borderId="2" xfId="0" applyNumberFormat="1" applyFont="1" applyBorder="1" applyAlignment="1">
      <alignment horizontal="center" vertical="center"/>
    </xf>
    <xf numFmtId="164" fontId="2" fillId="0" borderId="4" xfId="0" applyNumberFormat="1" applyFont="1" applyBorder="1" applyAlignment="1">
      <alignment horizontal="center" vertical="center"/>
    </xf>
    <xf numFmtId="0" fontId="2" fillId="0" borderId="3" xfId="0" applyFont="1" applyBorder="1" applyAlignment="1">
      <alignment horizontal="center" vertical="center"/>
    </xf>
    <xf numFmtId="0" fontId="6" fillId="2" borderId="2" xfId="0" applyNumberFormat="1" applyFont="1" applyFill="1" applyBorder="1" applyAlignment="1">
      <alignment horizontal="justify" vertical="center" wrapText="1"/>
    </xf>
    <xf numFmtId="0" fontId="0" fillId="0" borderId="3" xfId="0" applyBorder="1" applyAlignment="1">
      <alignment horizontal="justify" vertical="center" wrapText="1"/>
    </xf>
    <xf numFmtId="0" fontId="2" fillId="3" borderId="2" xfId="0" applyFont="1" applyFill="1" applyBorder="1" applyAlignment="1">
      <alignment horizontal="justify" vertical="center" wrapText="1"/>
    </xf>
    <xf numFmtId="0" fontId="2" fillId="2" borderId="4" xfId="0" applyFont="1" applyFill="1" applyBorder="1" applyAlignment="1">
      <alignment horizontal="justify" vertical="center" wrapText="1"/>
    </xf>
    <xf numFmtId="0" fontId="0" fillId="0" borderId="4" xfId="0" applyBorder="1" applyAlignment="1">
      <alignment horizontal="center" vertical="center" wrapText="1"/>
    </xf>
    <xf numFmtId="3" fontId="2" fillId="2" borderId="5" xfId="0" applyNumberFormat="1" applyFont="1" applyFill="1" applyBorder="1" applyAlignment="1">
      <alignment horizontal="left" vertical="center" wrapText="1"/>
    </xf>
    <xf numFmtId="3" fontId="2" fillId="2" borderId="7" xfId="0" applyNumberFormat="1" applyFont="1" applyFill="1" applyBorder="1" applyAlignment="1">
      <alignment horizontal="left" vertical="center" wrapText="1"/>
    </xf>
    <xf numFmtId="3" fontId="2" fillId="2" borderId="8" xfId="0" applyNumberFormat="1" applyFont="1" applyFill="1" applyBorder="1" applyAlignment="1">
      <alignment horizontal="left" vertical="center" wrapText="1"/>
    </xf>
    <xf numFmtId="0" fontId="0" fillId="0" borderId="4" xfId="0" applyBorder="1" applyAlignment="1">
      <alignment horizontal="center" vertical="center"/>
    </xf>
    <xf numFmtId="0" fontId="0" fillId="0" borderId="3" xfId="0" applyBorder="1" applyAlignment="1">
      <alignment horizontal="center" vertical="center"/>
    </xf>
    <xf numFmtId="0" fontId="0" fillId="0" borderId="4" xfId="0" applyBorder="1"/>
    <xf numFmtId="0" fontId="0" fillId="0" borderId="3" xfId="0" applyBorder="1"/>
    <xf numFmtId="0" fontId="6" fillId="2" borderId="4" xfId="0" applyNumberFormat="1" applyFont="1" applyFill="1" applyBorder="1" applyAlignment="1">
      <alignment horizontal="justify" vertical="center" wrapText="1"/>
    </xf>
    <xf numFmtId="0" fontId="6" fillId="2" borderId="3" xfId="0" applyNumberFormat="1" applyFont="1" applyFill="1" applyBorder="1" applyAlignment="1">
      <alignment horizontal="justify" vertical="center" wrapText="1"/>
    </xf>
    <xf numFmtId="0" fontId="2" fillId="2" borderId="2" xfId="0" applyNumberFormat="1" applyFont="1" applyFill="1" applyBorder="1" applyAlignment="1">
      <alignment horizontal="justify" vertical="center" wrapText="1"/>
    </xf>
    <xf numFmtId="0" fontId="0" fillId="0" borderId="4" xfId="0" applyBorder="1" applyAlignment="1">
      <alignment horizontal="left" vertical="center" wrapText="1"/>
    </xf>
    <xf numFmtId="0" fontId="0" fillId="0" borderId="3" xfId="0" applyBorder="1" applyAlignment="1">
      <alignment horizontal="left" vertical="center" wrapText="1"/>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2" fillId="3" borderId="1" xfId="0" applyFont="1" applyFill="1" applyBorder="1" applyAlignment="1">
      <alignment horizontal="justify" vertical="center" wrapText="1"/>
    </xf>
    <xf numFmtId="164" fontId="2" fillId="0" borderId="3" xfId="0" applyNumberFormat="1" applyFont="1" applyBorder="1" applyAlignment="1">
      <alignment horizontal="center" vertical="center"/>
    </xf>
    <xf numFmtId="0" fontId="2" fillId="3" borderId="3" xfId="0" applyFont="1" applyFill="1" applyBorder="1" applyAlignment="1">
      <alignment horizontal="justify" vertical="center" wrapText="1"/>
    </xf>
    <xf numFmtId="0" fontId="2" fillId="0" borderId="2" xfId="0" applyFont="1" applyFill="1" applyBorder="1" applyAlignment="1">
      <alignment horizontal="justify" vertical="center" wrapText="1"/>
    </xf>
    <xf numFmtId="0" fontId="2" fillId="0" borderId="4" xfId="0" applyFont="1" applyFill="1" applyBorder="1" applyAlignment="1">
      <alignment horizontal="justify" vertical="center" wrapText="1"/>
    </xf>
    <xf numFmtId="0" fontId="2" fillId="0" borderId="3" xfId="0" applyFont="1" applyFill="1" applyBorder="1" applyAlignment="1">
      <alignment horizontal="justify" vertical="center" wrapText="1"/>
    </xf>
    <xf numFmtId="3" fontId="5" fillId="0" borderId="7" xfId="0" applyNumberFormat="1" applyFont="1" applyFill="1" applyBorder="1" applyAlignment="1">
      <alignment horizontal="center" vertical="center" wrapText="1"/>
    </xf>
    <xf numFmtId="3" fontId="2" fillId="2" borderId="2" xfId="0" applyNumberFormat="1" applyFont="1" applyFill="1" applyBorder="1" applyAlignment="1">
      <alignment horizontal="left" vertical="top" wrapText="1"/>
    </xf>
    <xf numFmtId="3" fontId="2" fillId="2" borderId="4" xfId="0" applyNumberFormat="1" applyFont="1" applyFill="1" applyBorder="1" applyAlignment="1">
      <alignment horizontal="left" vertical="top" wrapText="1"/>
    </xf>
    <xf numFmtId="3" fontId="2" fillId="2" borderId="3" xfId="0" applyNumberFormat="1" applyFont="1" applyFill="1" applyBorder="1" applyAlignment="1">
      <alignment horizontal="left" vertical="top" wrapText="1"/>
    </xf>
    <xf numFmtId="164" fontId="2" fillId="3" borderId="2" xfId="0" applyNumberFormat="1" applyFont="1" applyFill="1" applyBorder="1" applyAlignment="1">
      <alignment horizontal="center" vertical="top"/>
    </xf>
    <xf numFmtId="164" fontId="2" fillId="3" borderId="4" xfId="0" applyNumberFormat="1" applyFont="1" applyFill="1" applyBorder="1" applyAlignment="1">
      <alignment horizontal="center" vertical="top"/>
    </xf>
    <xf numFmtId="164" fontId="2" fillId="3" borderId="3" xfId="0" applyNumberFormat="1" applyFont="1" applyFill="1" applyBorder="1" applyAlignment="1">
      <alignment horizontal="center" vertical="top"/>
    </xf>
    <xf numFmtId="0" fontId="0" fillId="0" borderId="2" xfId="0"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0"/>
  </sheetPr>
  <dimension ref="A1:AQ294"/>
  <sheetViews>
    <sheetView tabSelected="1" topLeftCell="A73" zoomScale="70" zoomScaleNormal="70" zoomScaleSheetLayoutView="70" zoomScalePageLayoutView="66" workbookViewId="0">
      <selection activeCell="F80" sqref="F80"/>
    </sheetView>
  </sheetViews>
  <sheetFormatPr defaultRowHeight="15.75"/>
  <cols>
    <col min="1" max="1" width="7" style="1" customWidth="1"/>
    <col min="2" max="2" width="46.28515625" style="2" customWidth="1"/>
    <col min="3" max="3" width="14.5703125" style="3" customWidth="1"/>
    <col min="4" max="4" width="12.140625" style="3" customWidth="1"/>
    <col min="5" max="5" width="13.85546875" style="3" customWidth="1"/>
    <col min="6" max="6" width="95" style="54" customWidth="1"/>
    <col min="7" max="7" width="17.5703125" style="55" customWidth="1"/>
    <col min="8" max="8" width="20.7109375" style="56" customWidth="1"/>
    <col min="9" max="39" width="9.140625" style="56"/>
    <col min="40" max="43" width="9.140625" style="55"/>
    <col min="44" max="16384" width="9.140625" style="2"/>
  </cols>
  <sheetData>
    <row r="1" spans="1:43" ht="18.75">
      <c r="F1" s="4" t="s">
        <v>102</v>
      </c>
    </row>
    <row r="2" spans="1:43" ht="18.75">
      <c r="F2" s="4" t="s">
        <v>0</v>
      </c>
    </row>
    <row r="4" spans="1:43" ht="20.25">
      <c r="A4" s="72" t="s">
        <v>103</v>
      </c>
      <c r="B4" s="72"/>
      <c r="C4" s="72"/>
      <c r="D4" s="72"/>
      <c r="E4" s="72"/>
      <c r="F4" s="72"/>
    </row>
    <row r="5" spans="1:43" ht="18.75">
      <c r="A5" s="73" t="s">
        <v>1</v>
      </c>
      <c r="B5" s="73"/>
      <c r="C5" s="73"/>
      <c r="D5" s="73"/>
      <c r="E5" s="73"/>
      <c r="F5" s="73"/>
    </row>
    <row r="6" spans="1:43" ht="18.75">
      <c r="A6" s="5"/>
      <c r="B6" s="5"/>
      <c r="C6" s="6"/>
      <c r="D6" s="6"/>
      <c r="E6" s="6"/>
      <c r="F6" s="7" t="s">
        <v>2</v>
      </c>
    </row>
    <row r="7" spans="1:43" ht="63" customHeight="1">
      <c r="A7" s="8" t="s">
        <v>3</v>
      </c>
      <c r="B7" s="9" t="s">
        <v>4</v>
      </c>
      <c r="C7" s="10" t="s">
        <v>5</v>
      </c>
      <c r="D7" s="10" t="s">
        <v>6</v>
      </c>
      <c r="E7" s="10" t="s">
        <v>106</v>
      </c>
      <c r="F7" s="10" t="s">
        <v>7</v>
      </c>
    </row>
    <row r="8" spans="1:43" s="24" customFormat="1" ht="47.25">
      <c r="A8" s="18" t="s">
        <v>104</v>
      </c>
      <c r="B8" s="19" t="s">
        <v>18</v>
      </c>
      <c r="C8" s="20"/>
      <c r="D8" s="20">
        <f>SUM(D9:D20)</f>
        <v>0</v>
      </c>
      <c r="E8" s="20"/>
      <c r="F8" s="21"/>
      <c r="H8" s="57"/>
      <c r="I8" s="57"/>
      <c r="J8" s="57"/>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row>
    <row r="9" spans="1:43" s="16" customFormat="1" ht="31.5">
      <c r="A9" s="74"/>
      <c r="B9" s="13" t="s">
        <v>11</v>
      </c>
      <c r="C9" s="15">
        <v>3888943.2</v>
      </c>
      <c r="D9" s="15">
        <v>430</v>
      </c>
      <c r="E9" s="15">
        <f t="shared" ref="E9:E18" si="0">C9+D9</f>
        <v>3889373.2</v>
      </c>
      <c r="F9" s="76" t="s">
        <v>19</v>
      </c>
      <c r="G9" s="24"/>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57"/>
      <c r="AN9" s="24"/>
      <c r="AO9" s="24"/>
      <c r="AP9" s="24"/>
      <c r="AQ9" s="24"/>
    </row>
    <row r="10" spans="1:43" s="16" customFormat="1" ht="23.25" customHeight="1">
      <c r="A10" s="75"/>
      <c r="B10" s="22" t="s">
        <v>9</v>
      </c>
      <c r="C10" s="14">
        <v>1711892.3</v>
      </c>
      <c r="D10" s="14">
        <v>-430</v>
      </c>
      <c r="E10" s="15">
        <f t="shared" si="0"/>
        <v>1711462.3</v>
      </c>
      <c r="F10" s="76"/>
      <c r="G10" s="24"/>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24"/>
      <c r="AO10" s="24"/>
      <c r="AP10" s="24"/>
      <c r="AQ10" s="24"/>
    </row>
    <row r="11" spans="1:43" s="16" customFormat="1" ht="52.5" customHeight="1">
      <c r="A11" s="74"/>
      <c r="B11" s="13" t="s">
        <v>15</v>
      </c>
      <c r="C11" s="14">
        <v>1711892.3</v>
      </c>
      <c r="D11" s="14">
        <v>0.3</v>
      </c>
      <c r="E11" s="15">
        <f t="shared" si="0"/>
        <v>1711892.6</v>
      </c>
      <c r="F11" s="77" t="s">
        <v>20</v>
      </c>
      <c r="G11" s="24"/>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24"/>
      <c r="AO11" s="24"/>
      <c r="AP11" s="24"/>
      <c r="AQ11" s="24"/>
    </row>
    <row r="12" spans="1:43" s="16" customFormat="1" ht="63.75" customHeight="1">
      <c r="A12" s="75"/>
      <c r="B12" s="13" t="s">
        <v>21</v>
      </c>
      <c r="C12" s="11">
        <v>7297510.5999999996</v>
      </c>
      <c r="D12" s="15">
        <v>-0.3</v>
      </c>
      <c r="E12" s="15">
        <f t="shared" si="0"/>
        <v>7297510.2999999998</v>
      </c>
      <c r="F12" s="78"/>
      <c r="G12" s="24"/>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24"/>
      <c r="AO12" s="24"/>
      <c r="AP12" s="24"/>
      <c r="AQ12" s="24"/>
    </row>
    <row r="13" spans="1:43" s="16" customFormat="1">
      <c r="A13" s="74"/>
      <c r="B13" s="13" t="s">
        <v>16</v>
      </c>
      <c r="C13" s="23">
        <v>71935.7</v>
      </c>
      <c r="D13" s="14">
        <f>-D14</f>
        <v>-25936.6</v>
      </c>
      <c r="E13" s="15">
        <f>C13+D13</f>
        <v>45999.1</v>
      </c>
      <c r="F13" s="79" t="s">
        <v>22</v>
      </c>
      <c r="G13" s="24"/>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24"/>
      <c r="AO13" s="24"/>
      <c r="AP13" s="24"/>
      <c r="AQ13" s="24"/>
    </row>
    <row r="14" spans="1:43" s="16" customFormat="1" ht="35.25" customHeight="1">
      <c r="A14" s="75"/>
      <c r="B14" s="25" t="s">
        <v>13</v>
      </c>
      <c r="C14" s="11">
        <v>1896045.6</v>
      </c>
      <c r="D14" s="26">
        <v>25936.6</v>
      </c>
      <c r="E14" s="15">
        <f>C14+D14</f>
        <v>1921982.2000000002</v>
      </c>
      <c r="F14" s="80"/>
      <c r="G14" s="24"/>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24"/>
      <c r="AO14" s="24"/>
      <c r="AP14" s="24"/>
      <c r="AQ14" s="24"/>
    </row>
    <row r="15" spans="1:43" s="16" customFormat="1" ht="63">
      <c r="A15" s="74"/>
      <c r="B15" s="13" t="s">
        <v>17</v>
      </c>
      <c r="C15" s="23">
        <v>225196.1</v>
      </c>
      <c r="D15" s="14">
        <v>-24057</v>
      </c>
      <c r="E15" s="15">
        <f t="shared" si="0"/>
        <v>201139.1</v>
      </c>
      <c r="F15" s="77" t="s">
        <v>112</v>
      </c>
      <c r="G15" s="24"/>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24"/>
      <c r="AO15" s="24"/>
      <c r="AP15" s="24"/>
      <c r="AQ15" s="24"/>
    </row>
    <row r="16" spans="1:43" s="16" customFormat="1" ht="18.75" customHeight="1">
      <c r="A16" s="75"/>
      <c r="B16" s="17" t="s">
        <v>10</v>
      </c>
      <c r="C16" s="11">
        <v>3592825.5</v>
      </c>
      <c r="D16" s="14">
        <v>24057</v>
      </c>
      <c r="E16" s="15">
        <f t="shared" si="0"/>
        <v>3616882.5</v>
      </c>
      <c r="F16" s="78"/>
      <c r="G16" s="24"/>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24"/>
      <c r="AO16" s="24"/>
      <c r="AP16" s="24"/>
      <c r="AQ16" s="24"/>
    </row>
    <row r="17" spans="1:43" s="16" customFormat="1" ht="97.5" customHeight="1">
      <c r="A17" s="74"/>
      <c r="B17" s="13" t="s">
        <v>23</v>
      </c>
      <c r="C17" s="11">
        <v>5111.3999999999996</v>
      </c>
      <c r="D17" s="14">
        <v>-5111.3999999999996</v>
      </c>
      <c r="E17" s="15">
        <f t="shared" si="0"/>
        <v>0</v>
      </c>
      <c r="F17" s="79" t="s">
        <v>24</v>
      </c>
      <c r="G17" s="24"/>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24"/>
      <c r="AO17" s="24"/>
      <c r="AP17" s="24"/>
      <c r="AQ17" s="24"/>
    </row>
    <row r="18" spans="1:43" s="16" customFormat="1" ht="78" customHeight="1">
      <c r="A18" s="75"/>
      <c r="B18" s="17" t="s">
        <v>10</v>
      </c>
      <c r="C18" s="11">
        <v>3592825.5</v>
      </c>
      <c r="D18" s="14">
        <v>5111.3999999999996</v>
      </c>
      <c r="E18" s="15">
        <f t="shared" si="0"/>
        <v>3597936.9</v>
      </c>
      <c r="F18" s="79"/>
      <c r="G18" s="24"/>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24"/>
      <c r="AO18" s="24"/>
      <c r="AP18" s="24"/>
      <c r="AQ18" s="24"/>
    </row>
    <row r="19" spans="1:43" s="16" customFormat="1" ht="46.5" customHeight="1">
      <c r="A19" s="81"/>
      <c r="B19" s="27" t="s">
        <v>15</v>
      </c>
      <c r="C19" s="28">
        <v>1711892.3</v>
      </c>
      <c r="D19" s="14">
        <v>-29.3</v>
      </c>
      <c r="E19" s="14">
        <f>C19+D19</f>
        <v>1711863</v>
      </c>
      <c r="F19" s="77" t="s">
        <v>25</v>
      </c>
      <c r="G19" s="24"/>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24"/>
      <c r="AO19" s="24"/>
      <c r="AP19" s="24"/>
      <c r="AQ19" s="24"/>
    </row>
    <row r="20" spans="1:43" s="16" customFormat="1" ht="46.5" customHeight="1">
      <c r="A20" s="82"/>
      <c r="B20" s="29" t="s">
        <v>10</v>
      </c>
      <c r="C20" s="11">
        <v>3592825.5</v>
      </c>
      <c r="D20" s="14">
        <v>29.3</v>
      </c>
      <c r="E20" s="14">
        <f>C20+D20</f>
        <v>3592854.8</v>
      </c>
      <c r="F20" s="78"/>
      <c r="G20" s="24"/>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24"/>
      <c r="AO20" s="24"/>
      <c r="AP20" s="24"/>
      <c r="AQ20" s="24"/>
    </row>
    <row r="21" spans="1:43" s="24" customFormat="1" ht="47.25">
      <c r="A21" s="18" t="s">
        <v>8</v>
      </c>
      <c r="B21" s="19" t="s">
        <v>26</v>
      </c>
      <c r="C21" s="20"/>
      <c r="D21" s="20">
        <f>SUM(D22:D84)</f>
        <v>-1.0800249583553523E-12</v>
      </c>
      <c r="E21" s="20"/>
      <c r="F21" s="2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row>
    <row r="22" spans="1:43" s="16" customFormat="1" ht="39.75" customHeight="1">
      <c r="A22" s="83"/>
      <c r="B22" s="86" t="s">
        <v>9</v>
      </c>
      <c r="C22" s="89">
        <v>1711892.3</v>
      </c>
      <c r="D22" s="11">
        <v>-2277.6999999999998</v>
      </c>
      <c r="E22" s="92">
        <f>C22+SUM(D22:D29)</f>
        <v>1711892.3</v>
      </c>
      <c r="F22" s="95" t="s">
        <v>27</v>
      </c>
      <c r="G22" s="24"/>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24"/>
      <c r="AO22" s="24"/>
      <c r="AP22" s="24"/>
      <c r="AQ22" s="24"/>
    </row>
    <row r="23" spans="1:43" s="16" customFormat="1" ht="39.75" customHeight="1">
      <c r="A23" s="84"/>
      <c r="B23" s="87"/>
      <c r="C23" s="90"/>
      <c r="D23" s="11">
        <v>2277.6999999999998</v>
      </c>
      <c r="E23" s="93"/>
      <c r="F23" s="96"/>
      <c r="G23" s="24"/>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24"/>
      <c r="AO23" s="24"/>
      <c r="AP23" s="24"/>
      <c r="AQ23" s="24"/>
    </row>
    <row r="24" spans="1:43" s="16" customFormat="1" ht="31.5" customHeight="1">
      <c r="A24" s="84"/>
      <c r="B24" s="87"/>
      <c r="C24" s="90"/>
      <c r="D24" s="11">
        <v>-12.5</v>
      </c>
      <c r="E24" s="93"/>
      <c r="F24" s="95" t="s">
        <v>129</v>
      </c>
      <c r="G24" s="24"/>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24"/>
      <c r="AO24" s="24"/>
      <c r="AP24" s="24"/>
      <c r="AQ24" s="24"/>
    </row>
    <row r="25" spans="1:43" s="16" customFormat="1" ht="31.5" customHeight="1">
      <c r="A25" s="84"/>
      <c r="B25" s="87"/>
      <c r="C25" s="90"/>
      <c r="D25" s="11">
        <v>12.5</v>
      </c>
      <c r="E25" s="93"/>
      <c r="F25" s="96"/>
      <c r="G25" s="24"/>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24"/>
      <c r="AO25" s="24"/>
      <c r="AP25" s="24"/>
      <c r="AQ25" s="24"/>
    </row>
    <row r="26" spans="1:43" s="16" customFormat="1" ht="65.25" customHeight="1">
      <c r="A26" s="84"/>
      <c r="B26" s="87"/>
      <c r="C26" s="90"/>
      <c r="D26" s="11">
        <v>-6960</v>
      </c>
      <c r="E26" s="93"/>
      <c r="F26" s="30" t="s">
        <v>28</v>
      </c>
      <c r="G26" s="24"/>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24"/>
      <c r="AO26" s="24"/>
      <c r="AP26" s="24"/>
      <c r="AQ26" s="24"/>
    </row>
    <row r="27" spans="1:43" s="16" customFormat="1" ht="63.75" customHeight="1">
      <c r="A27" s="84"/>
      <c r="B27" s="87"/>
      <c r="C27" s="90"/>
      <c r="D27" s="11">
        <v>938.4</v>
      </c>
      <c r="E27" s="93"/>
      <c r="F27" s="31" t="s">
        <v>29</v>
      </c>
      <c r="G27" s="24"/>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24"/>
      <c r="AO27" s="24"/>
      <c r="AP27" s="24"/>
      <c r="AQ27" s="24"/>
    </row>
    <row r="28" spans="1:43" s="16" customFormat="1" ht="63">
      <c r="A28" s="84"/>
      <c r="B28" s="87"/>
      <c r="C28" s="90"/>
      <c r="D28" s="11">
        <v>3178.7</v>
      </c>
      <c r="E28" s="93"/>
      <c r="F28" s="31" t="s">
        <v>30</v>
      </c>
      <c r="G28" s="24"/>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24"/>
      <c r="AO28" s="24"/>
      <c r="AP28" s="24"/>
      <c r="AQ28" s="24"/>
    </row>
    <row r="29" spans="1:43" s="16" customFormat="1" ht="48" customHeight="1">
      <c r="A29" s="84"/>
      <c r="B29" s="87"/>
      <c r="C29" s="90"/>
      <c r="D29" s="11">
        <v>2842.9</v>
      </c>
      <c r="E29" s="93"/>
      <c r="F29" s="31" t="s">
        <v>31</v>
      </c>
      <c r="G29" s="24"/>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24"/>
      <c r="AO29" s="24"/>
      <c r="AP29" s="24"/>
      <c r="AQ29" s="24"/>
    </row>
    <row r="30" spans="1:43" s="16" customFormat="1" ht="54.75" customHeight="1">
      <c r="A30" s="84"/>
      <c r="B30" s="87"/>
      <c r="C30" s="90"/>
      <c r="D30" s="11">
        <v>-110</v>
      </c>
      <c r="E30" s="93"/>
      <c r="F30" s="95" t="s">
        <v>32</v>
      </c>
      <c r="G30" s="24"/>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24"/>
      <c r="AO30" s="24"/>
      <c r="AP30" s="24"/>
      <c r="AQ30" s="24"/>
    </row>
    <row r="31" spans="1:43" s="16" customFormat="1" ht="57.75" customHeight="1">
      <c r="A31" s="84"/>
      <c r="B31" s="87"/>
      <c r="C31" s="90"/>
      <c r="D31" s="11">
        <v>110</v>
      </c>
      <c r="E31" s="93"/>
      <c r="F31" s="96"/>
      <c r="G31" s="24"/>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24"/>
      <c r="AO31" s="24"/>
      <c r="AP31" s="24"/>
      <c r="AQ31" s="24"/>
    </row>
    <row r="32" spans="1:43" s="16" customFormat="1" ht="47.25" customHeight="1">
      <c r="A32" s="84"/>
      <c r="B32" s="87"/>
      <c r="C32" s="90"/>
      <c r="D32" s="11">
        <v>-62.2</v>
      </c>
      <c r="E32" s="93"/>
      <c r="F32" s="95" t="s">
        <v>33</v>
      </c>
      <c r="G32" s="24"/>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24"/>
      <c r="AO32" s="24"/>
      <c r="AP32" s="24"/>
      <c r="AQ32" s="24"/>
    </row>
    <row r="33" spans="1:43" s="16" customFormat="1" ht="49.5" customHeight="1">
      <c r="A33" s="85"/>
      <c r="B33" s="88"/>
      <c r="C33" s="91"/>
      <c r="D33" s="11">
        <v>62.2</v>
      </c>
      <c r="E33" s="94"/>
      <c r="F33" s="96"/>
      <c r="G33" s="24"/>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24"/>
      <c r="AO33" s="24"/>
      <c r="AP33" s="24"/>
      <c r="AQ33" s="24"/>
    </row>
    <row r="34" spans="1:43" s="16" customFormat="1" ht="111.75" customHeight="1">
      <c r="A34" s="83"/>
      <c r="B34" s="86" t="s">
        <v>10</v>
      </c>
      <c r="C34" s="92">
        <v>3592825.5</v>
      </c>
      <c r="D34" s="11">
        <v>-1052</v>
      </c>
      <c r="E34" s="92">
        <f>C34+SUM(D34:D42)</f>
        <v>3592825.5</v>
      </c>
      <c r="F34" s="98" t="s">
        <v>113</v>
      </c>
      <c r="G34" s="24"/>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24"/>
      <c r="AO34" s="24"/>
      <c r="AP34" s="24"/>
      <c r="AQ34" s="24"/>
    </row>
    <row r="35" spans="1:43" s="16" customFormat="1" ht="111.75" customHeight="1">
      <c r="A35" s="97"/>
      <c r="B35" s="87"/>
      <c r="C35" s="93"/>
      <c r="D35" s="11">
        <v>1052</v>
      </c>
      <c r="E35" s="93"/>
      <c r="F35" s="99"/>
      <c r="G35" s="24"/>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24"/>
      <c r="AO35" s="24"/>
      <c r="AP35" s="24"/>
      <c r="AQ35" s="24"/>
    </row>
    <row r="36" spans="1:43" s="16" customFormat="1" ht="67.5" customHeight="1">
      <c r="A36" s="97"/>
      <c r="B36" s="87"/>
      <c r="C36" s="93"/>
      <c r="D36" s="11">
        <v>-2570.6</v>
      </c>
      <c r="E36" s="93"/>
      <c r="F36" s="95" t="s">
        <v>34</v>
      </c>
      <c r="G36" s="24"/>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24"/>
      <c r="AO36" s="24"/>
      <c r="AP36" s="24"/>
      <c r="AQ36" s="24"/>
    </row>
    <row r="37" spans="1:43" s="16" customFormat="1" ht="60.75" customHeight="1">
      <c r="A37" s="97"/>
      <c r="B37" s="87"/>
      <c r="C37" s="93"/>
      <c r="D37" s="11">
        <v>2570.6</v>
      </c>
      <c r="E37" s="93"/>
      <c r="F37" s="96"/>
      <c r="G37" s="24"/>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24"/>
      <c r="AO37" s="24"/>
      <c r="AP37" s="24"/>
      <c r="AQ37" s="24"/>
    </row>
    <row r="38" spans="1:43" s="16" customFormat="1" ht="48" customHeight="1">
      <c r="A38" s="97"/>
      <c r="B38" s="87"/>
      <c r="C38" s="93"/>
      <c r="D38" s="11">
        <v>-6635</v>
      </c>
      <c r="E38" s="93"/>
      <c r="F38" s="32" t="s">
        <v>35</v>
      </c>
      <c r="G38" s="24"/>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24"/>
      <c r="AO38" s="24"/>
      <c r="AP38" s="24"/>
      <c r="AQ38" s="24"/>
    </row>
    <row r="39" spans="1:43" s="16" customFormat="1" ht="47.25">
      <c r="A39" s="97"/>
      <c r="B39" s="87"/>
      <c r="C39" s="93"/>
      <c r="D39" s="11">
        <v>730</v>
      </c>
      <c r="E39" s="93"/>
      <c r="F39" s="33" t="s">
        <v>36</v>
      </c>
      <c r="G39" s="24"/>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24"/>
      <c r="AO39" s="24"/>
      <c r="AP39" s="24"/>
      <c r="AQ39" s="24"/>
    </row>
    <row r="40" spans="1:43" s="16" customFormat="1" ht="63">
      <c r="A40" s="97"/>
      <c r="B40" s="87"/>
      <c r="C40" s="93"/>
      <c r="D40" s="11">
        <v>3519.2</v>
      </c>
      <c r="E40" s="93"/>
      <c r="F40" s="33" t="s">
        <v>37</v>
      </c>
      <c r="G40" s="24"/>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24"/>
      <c r="AO40" s="24"/>
      <c r="AP40" s="24"/>
      <c r="AQ40" s="24"/>
    </row>
    <row r="41" spans="1:43" s="16" customFormat="1" ht="31.5">
      <c r="A41" s="97"/>
      <c r="B41" s="87"/>
      <c r="C41" s="93"/>
      <c r="D41" s="11">
        <v>539.4</v>
      </c>
      <c r="E41" s="93"/>
      <c r="F41" s="33" t="s">
        <v>38</v>
      </c>
      <c r="G41" s="24"/>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24"/>
      <c r="AO41" s="24"/>
      <c r="AP41" s="24"/>
      <c r="AQ41" s="24"/>
    </row>
    <row r="42" spans="1:43" s="16" customFormat="1" ht="62.25" customHeight="1">
      <c r="A42" s="78"/>
      <c r="B42" s="88"/>
      <c r="C42" s="94"/>
      <c r="D42" s="11">
        <v>1846.4</v>
      </c>
      <c r="E42" s="94"/>
      <c r="F42" s="33" t="s">
        <v>39</v>
      </c>
      <c r="G42" s="24"/>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24"/>
      <c r="AO42" s="24"/>
      <c r="AP42" s="24"/>
      <c r="AQ42" s="24"/>
    </row>
    <row r="43" spans="1:43" s="16" customFormat="1" ht="63">
      <c r="A43" s="83"/>
      <c r="B43" s="86" t="s">
        <v>21</v>
      </c>
      <c r="C43" s="92">
        <v>7297510.5999999996</v>
      </c>
      <c r="D43" s="11">
        <v>-2144.1999999999998</v>
      </c>
      <c r="E43" s="92">
        <f>C43+SUM(D43:D48)</f>
        <v>7297510.5999999996</v>
      </c>
      <c r="F43" s="32" t="s">
        <v>40</v>
      </c>
      <c r="G43" s="24"/>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24"/>
      <c r="AO43" s="24"/>
      <c r="AP43" s="24"/>
      <c r="AQ43" s="24"/>
    </row>
    <row r="44" spans="1:43" s="16" customFormat="1" ht="117.75" customHeight="1">
      <c r="A44" s="84"/>
      <c r="B44" s="87"/>
      <c r="C44" s="93"/>
      <c r="D44" s="11">
        <v>1040</v>
      </c>
      <c r="E44" s="93"/>
      <c r="F44" s="33" t="s">
        <v>114</v>
      </c>
      <c r="G44" s="24"/>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57"/>
      <c r="AM44" s="57"/>
      <c r="AN44" s="24"/>
      <c r="AO44" s="24"/>
      <c r="AP44" s="24"/>
      <c r="AQ44" s="24"/>
    </row>
    <row r="45" spans="1:43" s="16" customFormat="1" ht="47.25">
      <c r="A45" s="84"/>
      <c r="B45" s="87"/>
      <c r="C45" s="93"/>
      <c r="D45" s="11">
        <v>1069</v>
      </c>
      <c r="E45" s="93"/>
      <c r="F45" s="33" t="s">
        <v>115</v>
      </c>
      <c r="G45" s="24"/>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57"/>
      <c r="AM45" s="57"/>
      <c r="AN45" s="24"/>
      <c r="AO45" s="24"/>
      <c r="AP45" s="24"/>
      <c r="AQ45" s="24"/>
    </row>
    <row r="46" spans="1:43" s="16" customFormat="1" ht="47.25">
      <c r="A46" s="84"/>
      <c r="B46" s="87"/>
      <c r="C46" s="93"/>
      <c r="D46" s="11">
        <v>35.200000000000003</v>
      </c>
      <c r="E46" s="93"/>
      <c r="F46" s="33" t="s">
        <v>41</v>
      </c>
      <c r="G46" s="24"/>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57"/>
      <c r="AM46" s="57"/>
      <c r="AN46" s="24"/>
      <c r="AO46" s="24"/>
      <c r="AP46" s="24"/>
      <c r="AQ46" s="24"/>
    </row>
    <row r="47" spans="1:43" s="16" customFormat="1" ht="58.5" customHeight="1">
      <c r="A47" s="84"/>
      <c r="B47" s="87"/>
      <c r="C47" s="93"/>
      <c r="D47" s="11">
        <v>-114.2</v>
      </c>
      <c r="E47" s="93"/>
      <c r="F47" s="106" t="s">
        <v>42</v>
      </c>
      <c r="G47" s="24"/>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24"/>
      <c r="AO47" s="24"/>
      <c r="AP47" s="24"/>
      <c r="AQ47" s="24"/>
    </row>
    <row r="48" spans="1:43" s="16" customFormat="1" ht="58.5" customHeight="1">
      <c r="A48" s="84"/>
      <c r="B48" s="87"/>
      <c r="C48" s="93"/>
      <c r="D48" s="11">
        <v>114.2</v>
      </c>
      <c r="E48" s="93"/>
      <c r="F48" s="107"/>
      <c r="G48" s="24"/>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57"/>
      <c r="AM48" s="57"/>
      <c r="AN48" s="24"/>
      <c r="AO48" s="24"/>
      <c r="AP48" s="24"/>
      <c r="AQ48" s="24"/>
    </row>
    <row r="49" spans="1:43" s="16" customFormat="1" ht="40.5" customHeight="1">
      <c r="A49" s="83"/>
      <c r="B49" s="86" t="s">
        <v>105</v>
      </c>
      <c r="C49" s="101">
        <v>992472</v>
      </c>
      <c r="D49" s="11">
        <v>-145</v>
      </c>
      <c r="E49" s="101">
        <f>C49+D49+D50</f>
        <v>992472</v>
      </c>
      <c r="F49" s="104" t="s">
        <v>43</v>
      </c>
      <c r="G49" s="24"/>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57"/>
      <c r="AM49" s="57"/>
      <c r="AN49" s="24"/>
      <c r="AO49" s="24"/>
      <c r="AP49" s="24"/>
      <c r="AQ49" s="24"/>
    </row>
    <row r="50" spans="1:43" s="16" customFormat="1" ht="64.5" customHeight="1">
      <c r="A50" s="100"/>
      <c r="B50" s="88"/>
      <c r="C50" s="102"/>
      <c r="D50" s="11">
        <v>145</v>
      </c>
      <c r="E50" s="103"/>
      <c r="F50" s="105"/>
      <c r="G50" s="24"/>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57"/>
      <c r="AM50" s="57"/>
      <c r="AN50" s="24"/>
      <c r="AO50" s="24"/>
      <c r="AP50" s="24"/>
      <c r="AQ50" s="24"/>
    </row>
    <row r="51" spans="1:43" s="16" customFormat="1" ht="84" customHeight="1">
      <c r="A51" s="83"/>
      <c r="B51" s="109" t="s">
        <v>13</v>
      </c>
      <c r="C51" s="92">
        <v>1918075.9</v>
      </c>
      <c r="D51" s="34">
        <v>-340.6</v>
      </c>
      <c r="E51" s="92">
        <f>C51+SUM(D51:D53)</f>
        <v>1918075.9</v>
      </c>
      <c r="F51" s="35" t="s">
        <v>44</v>
      </c>
      <c r="G51" s="24"/>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57"/>
      <c r="AM51" s="57"/>
      <c r="AN51" s="24"/>
      <c r="AO51" s="24"/>
      <c r="AP51" s="24"/>
      <c r="AQ51" s="24"/>
    </row>
    <row r="52" spans="1:43" s="16" customFormat="1" ht="57" customHeight="1">
      <c r="A52" s="108"/>
      <c r="B52" s="110"/>
      <c r="C52" s="112"/>
      <c r="D52" s="34">
        <v>84.6</v>
      </c>
      <c r="E52" s="112"/>
      <c r="F52" s="36" t="s">
        <v>45</v>
      </c>
      <c r="G52" s="24"/>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57"/>
      <c r="AM52" s="57"/>
      <c r="AN52" s="24"/>
      <c r="AO52" s="24"/>
      <c r="AP52" s="24"/>
      <c r="AQ52" s="24"/>
    </row>
    <row r="53" spans="1:43" s="16" customFormat="1" ht="38.25" customHeight="1">
      <c r="A53" s="100"/>
      <c r="B53" s="111"/>
      <c r="C53" s="113"/>
      <c r="D53" s="34">
        <v>256</v>
      </c>
      <c r="E53" s="113"/>
      <c r="F53" s="36" t="s">
        <v>46</v>
      </c>
      <c r="G53" s="24"/>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24"/>
      <c r="AO53" s="24"/>
      <c r="AP53" s="24"/>
      <c r="AQ53" s="24"/>
    </row>
    <row r="54" spans="1:43" s="16" customFormat="1" ht="68.25" customHeight="1">
      <c r="A54" s="83"/>
      <c r="B54" s="86" t="s">
        <v>11</v>
      </c>
      <c r="C54" s="89">
        <v>3888943.2</v>
      </c>
      <c r="D54" s="15">
        <v>-13335.9</v>
      </c>
      <c r="E54" s="92">
        <f>C54+D54+D55+D56+D57+D58+D59+D60+D61+D62+D63+D64+D65+D66+D67+D68+D69+D70+D71+D72+D73+D74+D75+D76+D77+D78+D79+D80+D81+D82+D83+D84+D85+D86</f>
        <v>3888943.2</v>
      </c>
      <c r="F54" s="32" t="s">
        <v>47</v>
      </c>
      <c r="G54" s="24"/>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24"/>
      <c r="AO54" s="24"/>
      <c r="AP54" s="24"/>
      <c r="AQ54" s="24"/>
    </row>
    <row r="55" spans="1:43" s="16" customFormat="1" ht="78.75">
      <c r="A55" s="114"/>
      <c r="B55" s="119"/>
      <c r="C55" s="112"/>
      <c r="D55" s="15">
        <v>6678</v>
      </c>
      <c r="E55" s="112"/>
      <c r="F55" s="32" t="s">
        <v>116</v>
      </c>
      <c r="G55" s="24"/>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c r="AL55" s="57"/>
      <c r="AM55" s="57"/>
      <c r="AN55" s="24"/>
      <c r="AO55" s="24"/>
      <c r="AP55" s="24"/>
      <c r="AQ55" s="24"/>
    </row>
    <row r="56" spans="1:43" s="16" customFormat="1" ht="84.75" customHeight="1">
      <c r="A56" s="114"/>
      <c r="B56" s="119"/>
      <c r="C56" s="112"/>
      <c r="D56" s="15">
        <v>6005</v>
      </c>
      <c r="E56" s="112"/>
      <c r="F56" s="32" t="s">
        <v>117</v>
      </c>
      <c r="G56" s="24"/>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24"/>
      <c r="AO56" s="24"/>
      <c r="AP56" s="24"/>
      <c r="AQ56" s="24"/>
    </row>
    <row r="57" spans="1:43" s="16" customFormat="1" ht="42" customHeight="1">
      <c r="A57" s="114"/>
      <c r="B57" s="119"/>
      <c r="C57" s="112"/>
      <c r="D57" s="15">
        <v>-11873.7</v>
      </c>
      <c r="E57" s="112"/>
      <c r="F57" s="104" t="s">
        <v>118</v>
      </c>
      <c r="G57" s="24"/>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24"/>
      <c r="AO57" s="24"/>
      <c r="AP57" s="24"/>
      <c r="AQ57" s="24"/>
    </row>
    <row r="58" spans="1:43" s="16" customFormat="1" ht="42" customHeight="1">
      <c r="A58" s="114"/>
      <c r="B58" s="119"/>
      <c r="C58" s="112"/>
      <c r="D58" s="15">
        <v>11873.7</v>
      </c>
      <c r="E58" s="112"/>
      <c r="F58" s="116"/>
      <c r="G58" s="24"/>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24"/>
      <c r="AO58" s="24"/>
      <c r="AP58" s="24"/>
      <c r="AQ58" s="24"/>
    </row>
    <row r="59" spans="1:43" s="16" customFormat="1" ht="27.75" customHeight="1">
      <c r="A59" s="114"/>
      <c r="B59" s="119"/>
      <c r="C59" s="112"/>
      <c r="D59" s="15">
        <v>-86.7</v>
      </c>
      <c r="E59" s="112"/>
      <c r="F59" s="104" t="s">
        <v>48</v>
      </c>
      <c r="G59" s="24"/>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24"/>
      <c r="AO59" s="24"/>
      <c r="AP59" s="24"/>
      <c r="AQ59" s="24"/>
    </row>
    <row r="60" spans="1:43" s="16" customFormat="1" ht="27.75" customHeight="1">
      <c r="A60" s="114"/>
      <c r="B60" s="119"/>
      <c r="C60" s="112"/>
      <c r="D60" s="15">
        <v>86.7</v>
      </c>
      <c r="E60" s="112"/>
      <c r="F60" s="117"/>
      <c r="G60" s="24"/>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24"/>
      <c r="AO60" s="24"/>
      <c r="AP60" s="24"/>
      <c r="AQ60" s="24"/>
    </row>
    <row r="61" spans="1:43" s="16" customFormat="1" ht="63.75" customHeight="1">
      <c r="A61" s="114"/>
      <c r="B61" s="119"/>
      <c r="C61" s="112"/>
      <c r="D61" s="15">
        <v>-71.900000000000006</v>
      </c>
      <c r="E61" s="112"/>
      <c r="F61" s="32" t="s">
        <v>49</v>
      </c>
      <c r="G61" s="24"/>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24"/>
      <c r="AO61" s="24"/>
      <c r="AP61" s="24"/>
      <c r="AQ61" s="24"/>
    </row>
    <row r="62" spans="1:43" s="16" customFormat="1" ht="49.5" customHeight="1">
      <c r="A62" s="114"/>
      <c r="B62" s="119"/>
      <c r="C62" s="112"/>
      <c r="D62" s="15">
        <v>1000</v>
      </c>
      <c r="E62" s="112"/>
      <c r="F62" s="32" t="s">
        <v>119</v>
      </c>
      <c r="G62" s="24"/>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57"/>
      <c r="AM62" s="57"/>
      <c r="AN62" s="24"/>
      <c r="AO62" s="24"/>
      <c r="AP62" s="24"/>
      <c r="AQ62" s="24"/>
    </row>
    <row r="63" spans="1:43" s="16" customFormat="1" ht="81" customHeight="1">
      <c r="A63" s="114"/>
      <c r="B63" s="119"/>
      <c r="C63" s="112"/>
      <c r="D63" s="15">
        <v>757.9</v>
      </c>
      <c r="E63" s="112"/>
      <c r="F63" s="32" t="s">
        <v>50</v>
      </c>
      <c r="G63" s="24"/>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K63" s="57"/>
      <c r="AL63" s="57"/>
      <c r="AM63" s="57"/>
      <c r="AN63" s="24"/>
      <c r="AO63" s="24"/>
      <c r="AP63" s="24"/>
      <c r="AQ63" s="24"/>
    </row>
    <row r="64" spans="1:43" s="16" customFormat="1" ht="65.25" customHeight="1">
      <c r="A64" s="114"/>
      <c r="B64" s="119"/>
      <c r="C64" s="112"/>
      <c r="D64" s="15">
        <v>-6436.6</v>
      </c>
      <c r="E64" s="112"/>
      <c r="F64" s="118" t="s">
        <v>51</v>
      </c>
      <c r="G64" s="24"/>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K64" s="57"/>
      <c r="AL64" s="57"/>
      <c r="AM64" s="57"/>
      <c r="AN64" s="24"/>
      <c r="AO64" s="24"/>
      <c r="AP64" s="24"/>
      <c r="AQ64" s="24"/>
    </row>
    <row r="65" spans="1:43" s="16" customFormat="1" ht="65.25" customHeight="1">
      <c r="A65" s="114"/>
      <c r="B65" s="119"/>
      <c r="C65" s="112"/>
      <c r="D65" s="15">
        <v>6436.6</v>
      </c>
      <c r="E65" s="112"/>
      <c r="F65" s="105"/>
      <c r="G65" s="24"/>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24"/>
      <c r="AO65" s="24"/>
      <c r="AP65" s="24"/>
      <c r="AQ65" s="24"/>
    </row>
    <row r="66" spans="1:43" s="16" customFormat="1" ht="65.25" customHeight="1">
      <c r="A66" s="114"/>
      <c r="B66" s="64"/>
      <c r="C66" s="66"/>
      <c r="D66" s="15">
        <v>-428.8</v>
      </c>
      <c r="E66" s="66"/>
      <c r="F66" s="32" t="s">
        <v>52</v>
      </c>
      <c r="G66" s="24"/>
      <c r="H66" s="57"/>
      <c r="I66" s="57"/>
      <c r="J66" s="57"/>
      <c r="K66" s="57"/>
      <c r="L66" s="57"/>
      <c r="M66" s="57"/>
      <c r="N66" s="57"/>
      <c r="O66" s="57"/>
      <c r="P66" s="57"/>
      <c r="Q66" s="57"/>
      <c r="R66" s="57"/>
      <c r="S66" s="57"/>
      <c r="T66" s="57"/>
      <c r="U66" s="57"/>
      <c r="V66" s="57"/>
      <c r="W66" s="57"/>
      <c r="X66" s="57"/>
      <c r="Y66" s="57"/>
      <c r="Z66" s="57"/>
      <c r="AA66" s="57"/>
      <c r="AB66" s="57"/>
      <c r="AC66" s="57"/>
      <c r="AD66" s="57"/>
      <c r="AE66" s="57"/>
      <c r="AF66" s="57"/>
      <c r="AG66" s="57"/>
      <c r="AH66" s="57"/>
      <c r="AI66" s="57"/>
      <c r="AJ66" s="57"/>
      <c r="AK66" s="57"/>
      <c r="AL66" s="57"/>
      <c r="AM66" s="57"/>
      <c r="AN66" s="24"/>
      <c r="AO66" s="24"/>
      <c r="AP66" s="24"/>
      <c r="AQ66" s="24"/>
    </row>
    <row r="67" spans="1:43" s="16" customFormat="1" ht="78.75">
      <c r="A67" s="114"/>
      <c r="B67" s="64"/>
      <c r="C67" s="66"/>
      <c r="D67" s="15">
        <v>-800</v>
      </c>
      <c r="E67" s="66"/>
      <c r="F67" s="32" t="s">
        <v>53</v>
      </c>
      <c r="G67" s="24"/>
      <c r="H67" s="57"/>
      <c r="I67" s="57"/>
      <c r="J67" s="57"/>
      <c r="K67" s="57"/>
      <c r="L67" s="57"/>
      <c r="M67" s="57"/>
      <c r="N67" s="57"/>
      <c r="O67" s="57"/>
      <c r="P67" s="57"/>
      <c r="Q67" s="57"/>
      <c r="R67" s="57"/>
      <c r="S67" s="57"/>
      <c r="T67" s="57"/>
      <c r="U67" s="57"/>
      <c r="V67" s="57"/>
      <c r="W67" s="57"/>
      <c r="X67" s="57"/>
      <c r="Y67" s="57"/>
      <c r="Z67" s="57"/>
      <c r="AA67" s="57"/>
      <c r="AB67" s="57"/>
      <c r="AC67" s="57"/>
      <c r="AD67" s="57"/>
      <c r="AE67" s="57"/>
      <c r="AF67" s="57"/>
      <c r="AG67" s="57"/>
      <c r="AH67" s="57"/>
      <c r="AI67" s="57"/>
      <c r="AJ67" s="57"/>
      <c r="AK67" s="57"/>
      <c r="AL67" s="57"/>
      <c r="AM67" s="57"/>
      <c r="AN67" s="24"/>
      <c r="AO67" s="24"/>
      <c r="AP67" s="24"/>
      <c r="AQ67" s="24"/>
    </row>
    <row r="68" spans="1:43" s="16" customFormat="1" ht="65.25" customHeight="1">
      <c r="A68" s="114"/>
      <c r="B68" s="64"/>
      <c r="C68" s="66"/>
      <c r="D68" s="15">
        <v>-2543.6</v>
      </c>
      <c r="E68" s="66"/>
      <c r="F68" s="32" t="s">
        <v>54</v>
      </c>
      <c r="G68" s="24"/>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c r="AK68" s="57"/>
      <c r="AL68" s="57"/>
      <c r="AM68" s="57"/>
      <c r="AN68" s="24"/>
      <c r="AO68" s="24"/>
      <c r="AP68" s="24"/>
      <c r="AQ68" s="24"/>
    </row>
    <row r="69" spans="1:43" s="16" customFormat="1" ht="67.5" customHeight="1">
      <c r="A69" s="114"/>
      <c r="B69" s="64"/>
      <c r="C69" s="66"/>
      <c r="D69" s="15">
        <v>-42.2</v>
      </c>
      <c r="E69" s="66"/>
      <c r="F69" s="32" t="s">
        <v>55</v>
      </c>
      <c r="G69" s="24"/>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24"/>
      <c r="AO69" s="24"/>
      <c r="AP69" s="24"/>
      <c r="AQ69" s="24"/>
    </row>
    <row r="70" spans="1:43" s="16" customFormat="1" ht="63">
      <c r="A70" s="114"/>
      <c r="B70" s="64"/>
      <c r="C70" s="66"/>
      <c r="D70" s="15">
        <v>-42.4</v>
      </c>
      <c r="E70" s="66"/>
      <c r="F70" s="32" t="s">
        <v>56</v>
      </c>
      <c r="G70" s="24"/>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57"/>
      <c r="AM70" s="57"/>
      <c r="AN70" s="24"/>
      <c r="AO70" s="24"/>
      <c r="AP70" s="24"/>
      <c r="AQ70" s="24"/>
    </row>
    <row r="71" spans="1:43" s="16" customFormat="1" ht="63">
      <c r="A71" s="114"/>
      <c r="B71" s="64"/>
      <c r="C71" s="66"/>
      <c r="D71" s="15">
        <v>-112.3</v>
      </c>
      <c r="E71" s="66"/>
      <c r="F71" s="37" t="s">
        <v>57</v>
      </c>
      <c r="G71" s="24"/>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24"/>
      <c r="AO71" s="24"/>
      <c r="AP71" s="24"/>
      <c r="AQ71" s="24"/>
    </row>
    <row r="72" spans="1:43" s="16" customFormat="1" ht="31.5">
      <c r="A72" s="114"/>
      <c r="B72" s="64"/>
      <c r="C72" s="66"/>
      <c r="D72" s="15">
        <v>4544.8999999999996</v>
      </c>
      <c r="E72" s="66"/>
      <c r="F72" s="37" t="s">
        <v>58</v>
      </c>
      <c r="G72" s="24"/>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24"/>
      <c r="AO72" s="24"/>
      <c r="AP72" s="24"/>
      <c r="AQ72" s="24"/>
    </row>
    <row r="73" spans="1:43" s="16" customFormat="1" ht="31.5">
      <c r="A73" s="114"/>
      <c r="B73" s="64"/>
      <c r="C73" s="66"/>
      <c r="D73" s="15">
        <v>335</v>
      </c>
      <c r="E73" s="66"/>
      <c r="F73" s="33" t="s">
        <v>59</v>
      </c>
      <c r="G73" s="24"/>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c r="AM73" s="57"/>
      <c r="AN73" s="24"/>
      <c r="AO73" s="24"/>
      <c r="AP73" s="24"/>
      <c r="AQ73" s="24"/>
    </row>
    <row r="74" spans="1:43" s="16" customFormat="1" ht="63">
      <c r="A74" s="114"/>
      <c r="B74" s="64"/>
      <c r="C74" s="66"/>
      <c r="D74" s="15">
        <v>-42.4</v>
      </c>
      <c r="E74" s="66"/>
      <c r="F74" s="32" t="s">
        <v>60</v>
      </c>
      <c r="G74" s="24"/>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24"/>
      <c r="AO74" s="24"/>
      <c r="AP74" s="24"/>
      <c r="AQ74" s="24"/>
    </row>
    <row r="75" spans="1:43" s="16" customFormat="1" ht="94.5">
      <c r="A75" s="114"/>
      <c r="B75" s="64"/>
      <c r="C75" s="66"/>
      <c r="D75" s="15">
        <v>-55.7</v>
      </c>
      <c r="E75" s="66"/>
      <c r="F75" s="32" t="s">
        <v>61</v>
      </c>
      <c r="G75" s="24"/>
      <c r="H75" s="57"/>
      <c r="I75" s="57"/>
      <c r="J75" s="57"/>
      <c r="K75" s="57"/>
      <c r="L75" s="57"/>
      <c r="M75" s="57"/>
      <c r="N75" s="57"/>
      <c r="O75" s="57"/>
      <c r="P75" s="57"/>
      <c r="Q75" s="57"/>
      <c r="R75" s="57"/>
      <c r="S75" s="57"/>
      <c r="T75" s="57"/>
      <c r="U75" s="57"/>
      <c r="V75" s="57"/>
      <c r="W75" s="57"/>
      <c r="X75" s="57"/>
      <c r="Y75" s="57"/>
      <c r="Z75" s="57"/>
      <c r="AA75" s="57"/>
      <c r="AB75" s="57"/>
      <c r="AC75" s="57"/>
      <c r="AD75" s="57"/>
      <c r="AE75" s="57"/>
      <c r="AF75" s="57"/>
      <c r="AG75" s="57"/>
      <c r="AH75" s="57"/>
      <c r="AI75" s="57"/>
      <c r="AJ75" s="57"/>
      <c r="AK75" s="57"/>
      <c r="AL75" s="57"/>
      <c r="AM75" s="57"/>
      <c r="AN75" s="24"/>
      <c r="AO75" s="24"/>
      <c r="AP75" s="24"/>
      <c r="AQ75" s="24"/>
    </row>
    <row r="76" spans="1:43" s="16" customFormat="1" ht="63">
      <c r="A76" s="114"/>
      <c r="B76" s="64"/>
      <c r="C76" s="66"/>
      <c r="D76" s="15">
        <v>-83.5</v>
      </c>
      <c r="E76" s="66"/>
      <c r="F76" s="32" t="s">
        <v>62</v>
      </c>
      <c r="G76" s="24"/>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7"/>
      <c r="AL76" s="57"/>
      <c r="AM76" s="57"/>
      <c r="AN76" s="24"/>
      <c r="AO76" s="24"/>
      <c r="AP76" s="24"/>
      <c r="AQ76" s="24"/>
    </row>
    <row r="77" spans="1:43" s="16" customFormat="1" ht="63">
      <c r="A77" s="114"/>
      <c r="B77" s="64"/>
      <c r="C77" s="66"/>
      <c r="D77" s="15">
        <v>-104</v>
      </c>
      <c r="E77" s="66"/>
      <c r="F77" s="32" t="s">
        <v>63</v>
      </c>
      <c r="G77" s="24"/>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24"/>
      <c r="AO77" s="24"/>
      <c r="AP77" s="24"/>
      <c r="AQ77" s="24"/>
    </row>
    <row r="78" spans="1:43" s="16" customFormat="1" ht="78" customHeight="1">
      <c r="A78" s="114"/>
      <c r="B78" s="64"/>
      <c r="C78" s="66"/>
      <c r="D78" s="15">
        <v>-5500</v>
      </c>
      <c r="E78" s="66"/>
      <c r="F78" s="32" t="s">
        <v>64</v>
      </c>
      <c r="G78" s="24"/>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7"/>
      <c r="AL78" s="57"/>
      <c r="AM78" s="57"/>
      <c r="AN78" s="24"/>
      <c r="AO78" s="24"/>
      <c r="AP78" s="24"/>
      <c r="AQ78" s="24"/>
    </row>
    <row r="79" spans="1:43" s="16" customFormat="1" ht="93.75" customHeight="1">
      <c r="A79" s="114"/>
      <c r="B79" s="64"/>
      <c r="C79" s="66"/>
      <c r="D79" s="15">
        <v>-4787.3</v>
      </c>
      <c r="E79" s="66"/>
      <c r="F79" s="33" t="s">
        <v>120</v>
      </c>
      <c r="G79" s="24"/>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7"/>
      <c r="AL79" s="57"/>
      <c r="AM79" s="57"/>
      <c r="AN79" s="24"/>
      <c r="AO79" s="24"/>
      <c r="AP79" s="24"/>
      <c r="AQ79" s="24"/>
    </row>
    <row r="80" spans="1:43" s="16" customFormat="1" ht="85.5" customHeight="1">
      <c r="A80" s="114"/>
      <c r="B80" s="64"/>
      <c r="C80" s="66"/>
      <c r="D80" s="15">
        <v>-2452.1</v>
      </c>
      <c r="E80" s="66"/>
      <c r="F80" s="32" t="s">
        <v>121</v>
      </c>
      <c r="G80" s="24"/>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7"/>
      <c r="AL80" s="57"/>
      <c r="AM80" s="57"/>
      <c r="AN80" s="24"/>
      <c r="AO80" s="24"/>
      <c r="AP80" s="24"/>
      <c r="AQ80" s="24"/>
    </row>
    <row r="81" spans="1:43" s="16" customFormat="1" ht="59.25" customHeight="1">
      <c r="A81" s="114"/>
      <c r="B81" s="64"/>
      <c r="C81" s="66"/>
      <c r="D81" s="15">
        <v>11555</v>
      </c>
      <c r="E81" s="66"/>
      <c r="F81" s="32" t="s">
        <v>122</v>
      </c>
      <c r="G81" s="24"/>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24"/>
      <c r="AO81" s="24"/>
      <c r="AP81" s="24"/>
      <c r="AQ81" s="24"/>
    </row>
    <row r="82" spans="1:43" s="16" customFormat="1" ht="63" customHeight="1">
      <c r="A82" s="114"/>
      <c r="B82" s="64"/>
      <c r="C82" s="66"/>
      <c r="D82" s="15">
        <v>-438.7</v>
      </c>
      <c r="E82" s="66"/>
      <c r="F82" s="32" t="s">
        <v>65</v>
      </c>
      <c r="G82" s="24"/>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7"/>
      <c r="AL82" s="57"/>
      <c r="AM82" s="57"/>
      <c r="AN82" s="24"/>
      <c r="AO82" s="24"/>
      <c r="AP82" s="24"/>
      <c r="AQ82" s="24"/>
    </row>
    <row r="83" spans="1:43" s="16" customFormat="1" ht="52.5" customHeight="1">
      <c r="A83" s="114"/>
      <c r="B83" s="64"/>
      <c r="C83" s="66"/>
      <c r="D83" s="15">
        <v>-335</v>
      </c>
      <c r="E83" s="66"/>
      <c r="F83" s="32" t="s">
        <v>66</v>
      </c>
      <c r="G83" s="24"/>
      <c r="H83" s="57"/>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7"/>
      <c r="AL83" s="57"/>
      <c r="AM83" s="57"/>
      <c r="AN83" s="24"/>
      <c r="AO83" s="24"/>
      <c r="AP83" s="24"/>
      <c r="AQ83" s="24"/>
    </row>
    <row r="84" spans="1:43" s="16" customFormat="1" ht="63">
      <c r="A84" s="114"/>
      <c r="B84" s="64"/>
      <c r="C84" s="66"/>
      <c r="D84" s="15">
        <v>300</v>
      </c>
      <c r="E84" s="66"/>
      <c r="F84" s="32" t="s">
        <v>123</v>
      </c>
      <c r="G84" s="24"/>
      <c r="H84" s="57"/>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24"/>
      <c r="AO84" s="24"/>
      <c r="AP84" s="24"/>
      <c r="AQ84" s="24"/>
    </row>
    <row r="85" spans="1:43" s="16" customFormat="1" ht="47.25">
      <c r="A85" s="114"/>
      <c r="B85" s="64"/>
      <c r="C85" s="66"/>
      <c r="D85" s="15">
        <v>-3000</v>
      </c>
      <c r="E85" s="66"/>
      <c r="F85" s="38" t="s">
        <v>67</v>
      </c>
      <c r="G85" s="24"/>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24"/>
      <c r="AO85" s="24"/>
      <c r="AP85" s="24"/>
      <c r="AQ85" s="24"/>
    </row>
    <row r="86" spans="1:43" s="16" customFormat="1" ht="78.75">
      <c r="A86" s="115"/>
      <c r="B86" s="65"/>
      <c r="C86" s="67"/>
      <c r="D86" s="15">
        <v>3000</v>
      </c>
      <c r="E86" s="67"/>
      <c r="F86" s="63" t="s">
        <v>124</v>
      </c>
      <c r="G86" s="24"/>
      <c r="H86" s="57"/>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24"/>
      <c r="AO86" s="24"/>
      <c r="AP86" s="24"/>
      <c r="AQ86" s="24"/>
    </row>
    <row r="87" spans="1:43" s="24" customFormat="1" ht="165" customHeight="1">
      <c r="A87" s="18" t="s">
        <v>100</v>
      </c>
      <c r="B87" s="19" t="s">
        <v>68</v>
      </c>
      <c r="C87" s="20"/>
      <c r="D87" s="20">
        <f>SUM(D88:D129)</f>
        <v>1.3642420526593924E-11</v>
      </c>
      <c r="E87" s="20"/>
      <c r="F87" s="39" t="s">
        <v>69</v>
      </c>
      <c r="H87" s="57"/>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7"/>
      <c r="AL87" s="57"/>
      <c r="AM87" s="57"/>
    </row>
    <row r="88" spans="1:43" s="16" customFormat="1" ht="63" customHeight="1">
      <c r="A88" s="83"/>
      <c r="B88" s="86" t="s">
        <v>9</v>
      </c>
      <c r="C88" s="89">
        <v>1711892.3</v>
      </c>
      <c r="D88" s="40">
        <v>-1000</v>
      </c>
      <c r="E88" s="92">
        <f>C88+SUM(D88:D93)</f>
        <v>1711892.3</v>
      </c>
      <c r="F88" s="123" t="s">
        <v>70</v>
      </c>
      <c r="G88" s="24"/>
      <c r="H88" s="57"/>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24"/>
      <c r="AO88" s="24"/>
      <c r="AP88" s="24"/>
      <c r="AQ88" s="24"/>
    </row>
    <row r="89" spans="1:43" s="16" customFormat="1">
      <c r="A89" s="84"/>
      <c r="B89" s="87"/>
      <c r="C89" s="90"/>
      <c r="D89" s="11">
        <v>1000</v>
      </c>
      <c r="E89" s="93"/>
      <c r="F89" s="123"/>
      <c r="G89" s="24"/>
      <c r="H89" s="57"/>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24"/>
      <c r="AO89" s="24"/>
      <c r="AP89" s="24"/>
      <c r="AQ89" s="24"/>
    </row>
    <row r="90" spans="1:43" s="16" customFormat="1" ht="45" customHeight="1">
      <c r="A90" s="84"/>
      <c r="B90" s="87"/>
      <c r="C90" s="90"/>
      <c r="D90" s="40">
        <v>-700</v>
      </c>
      <c r="E90" s="93"/>
      <c r="F90" s="123" t="s">
        <v>71</v>
      </c>
      <c r="G90" s="24"/>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24"/>
      <c r="AO90" s="24"/>
      <c r="AP90" s="24"/>
      <c r="AQ90" s="24"/>
    </row>
    <row r="91" spans="1:43" s="16" customFormat="1">
      <c r="A91" s="84"/>
      <c r="B91" s="87"/>
      <c r="C91" s="90"/>
      <c r="D91" s="11">
        <v>700</v>
      </c>
      <c r="E91" s="93"/>
      <c r="F91" s="123"/>
      <c r="G91" s="24"/>
      <c r="H91" s="57"/>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24"/>
      <c r="AO91" s="24"/>
      <c r="AP91" s="24"/>
      <c r="AQ91" s="24"/>
    </row>
    <row r="92" spans="1:43" s="16" customFormat="1" ht="48.75" customHeight="1">
      <c r="A92" s="84"/>
      <c r="B92" s="119"/>
      <c r="C92" s="121"/>
      <c r="D92" s="40">
        <v>-200</v>
      </c>
      <c r="E92" s="112"/>
      <c r="F92" s="123" t="s">
        <v>72</v>
      </c>
      <c r="G92" s="24"/>
      <c r="H92" s="57"/>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7"/>
      <c r="AI92" s="57"/>
      <c r="AJ92" s="57"/>
      <c r="AK92" s="57"/>
      <c r="AL92" s="57"/>
      <c r="AM92" s="57"/>
      <c r="AN92" s="24"/>
      <c r="AO92" s="24"/>
      <c r="AP92" s="24"/>
      <c r="AQ92" s="24"/>
    </row>
    <row r="93" spans="1:43" s="16" customFormat="1">
      <c r="A93" s="85"/>
      <c r="B93" s="120"/>
      <c r="C93" s="122"/>
      <c r="D93" s="11">
        <v>200</v>
      </c>
      <c r="E93" s="113"/>
      <c r="F93" s="123"/>
      <c r="G93" s="24"/>
      <c r="H93" s="57"/>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7"/>
      <c r="AI93" s="57"/>
      <c r="AJ93" s="57"/>
      <c r="AK93" s="57"/>
      <c r="AL93" s="57"/>
      <c r="AM93" s="57"/>
      <c r="AN93" s="24"/>
      <c r="AO93" s="24"/>
      <c r="AP93" s="24"/>
      <c r="AQ93" s="24"/>
    </row>
    <row r="94" spans="1:43" s="16" customFormat="1" ht="46.5" customHeight="1">
      <c r="A94" s="83"/>
      <c r="B94" s="86" t="s">
        <v>10</v>
      </c>
      <c r="C94" s="101">
        <v>3592825.5</v>
      </c>
      <c r="D94" s="40">
        <v>-10929.5</v>
      </c>
      <c r="E94" s="89">
        <v>3592825.5</v>
      </c>
      <c r="F94" s="106" t="s">
        <v>73</v>
      </c>
      <c r="G94" s="24"/>
      <c r="H94" s="57"/>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7"/>
      <c r="AI94" s="57"/>
      <c r="AJ94" s="57"/>
      <c r="AK94" s="57"/>
      <c r="AL94" s="57"/>
      <c r="AM94" s="57"/>
      <c r="AN94" s="24"/>
      <c r="AO94" s="24"/>
      <c r="AP94" s="24"/>
      <c r="AQ94" s="24"/>
    </row>
    <row r="95" spans="1:43" s="16" customFormat="1">
      <c r="A95" s="84"/>
      <c r="B95" s="87"/>
      <c r="C95" s="102"/>
      <c r="D95" s="11">
        <v>10929.5</v>
      </c>
      <c r="E95" s="90"/>
      <c r="F95" s="125"/>
      <c r="G95" s="24"/>
      <c r="H95" s="57"/>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7"/>
      <c r="AI95" s="57"/>
      <c r="AJ95" s="57"/>
      <c r="AK95" s="57"/>
      <c r="AL95" s="57"/>
      <c r="AM95" s="57"/>
      <c r="AN95" s="24"/>
      <c r="AO95" s="24"/>
      <c r="AP95" s="24"/>
      <c r="AQ95" s="24"/>
    </row>
    <row r="96" spans="1:43" s="16" customFormat="1" ht="45.75" customHeight="1">
      <c r="A96" s="84"/>
      <c r="B96" s="87"/>
      <c r="C96" s="102"/>
      <c r="D96" s="40">
        <v>-23111.9</v>
      </c>
      <c r="E96" s="90"/>
      <c r="F96" s="126" t="s">
        <v>74</v>
      </c>
      <c r="G96" s="24"/>
      <c r="H96" s="57"/>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24"/>
      <c r="AO96" s="24"/>
      <c r="AP96" s="24"/>
      <c r="AQ96" s="24"/>
    </row>
    <row r="97" spans="1:43" s="16" customFormat="1">
      <c r="A97" s="84"/>
      <c r="B97" s="87"/>
      <c r="C97" s="102"/>
      <c r="D97" s="11">
        <v>-15200</v>
      </c>
      <c r="E97" s="90"/>
      <c r="F97" s="127"/>
      <c r="G97" s="24"/>
      <c r="H97" s="57"/>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7"/>
      <c r="AI97" s="57"/>
      <c r="AJ97" s="57"/>
      <c r="AK97" s="57"/>
      <c r="AL97" s="57"/>
      <c r="AM97" s="57"/>
      <c r="AN97" s="24"/>
      <c r="AO97" s="24"/>
      <c r="AP97" s="24"/>
      <c r="AQ97" s="24"/>
    </row>
    <row r="98" spans="1:43" s="16" customFormat="1">
      <c r="A98" s="84"/>
      <c r="B98" s="87"/>
      <c r="C98" s="102"/>
      <c r="D98" s="11">
        <v>23111.9</v>
      </c>
      <c r="E98" s="90"/>
      <c r="F98" s="127"/>
      <c r="G98" s="24"/>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24"/>
      <c r="AO98" s="24"/>
      <c r="AP98" s="24"/>
      <c r="AQ98" s="24"/>
    </row>
    <row r="99" spans="1:43" s="16" customFormat="1">
      <c r="A99" s="84"/>
      <c r="B99" s="87"/>
      <c r="C99" s="102"/>
      <c r="D99" s="11">
        <v>15200</v>
      </c>
      <c r="E99" s="90"/>
      <c r="F99" s="128"/>
      <c r="G99" s="24"/>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57"/>
      <c r="AL99" s="57"/>
      <c r="AM99" s="57"/>
      <c r="AN99" s="24"/>
      <c r="AO99" s="24"/>
      <c r="AP99" s="24"/>
      <c r="AQ99" s="24"/>
    </row>
    <row r="100" spans="1:43" s="16" customFormat="1" ht="62.25" customHeight="1">
      <c r="A100" s="84"/>
      <c r="B100" s="87"/>
      <c r="C100" s="102"/>
      <c r="D100" s="40">
        <v>-18396</v>
      </c>
      <c r="E100" s="90"/>
      <c r="F100" s="126" t="s">
        <v>75</v>
      </c>
      <c r="G100" s="24"/>
      <c r="H100" s="57"/>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7"/>
      <c r="AI100" s="57"/>
      <c r="AJ100" s="57"/>
      <c r="AK100" s="57"/>
      <c r="AL100" s="57"/>
      <c r="AM100" s="57"/>
      <c r="AN100" s="24"/>
      <c r="AO100" s="24"/>
      <c r="AP100" s="24"/>
      <c r="AQ100" s="24"/>
    </row>
    <row r="101" spans="1:43" s="16" customFormat="1">
      <c r="A101" s="84"/>
      <c r="B101" s="87"/>
      <c r="C101" s="102"/>
      <c r="D101" s="11">
        <v>-27498.1</v>
      </c>
      <c r="E101" s="90"/>
      <c r="F101" s="127"/>
      <c r="G101" s="24"/>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7"/>
      <c r="AI101" s="57"/>
      <c r="AJ101" s="57"/>
      <c r="AK101" s="57"/>
      <c r="AL101" s="57"/>
      <c r="AM101" s="57"/>
      <c r="AN101" s="24"/>
      <c r="AO101" s="24"/>
      <c r="AP101" s="24"/>
      <c r="AQ101" s="24"/>
    </row>
    <row r="102" spans="1:43" s="16" customFormat="1">
      <c r="A102" s="84"/>
      <c r="B102" s="87"/>
      <c r="C102" s="102"/>
      <c r="D102" s="11">
        <v>-65453.3</v>
      </c>
      <c r="E102" s="90"/>
      <c r="F102" s="127"/>
      <c r="G102" s="24"/>
      <c r="H102" s="57"/>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7"/>
      <c r="AI102" s="57"/>
      <c r="AJ102" s="57"/>
      <c r="AK102" s="57"/>
      <c r="AL102" s="57"/>
      <c r="AM102" s="57"/>
      <c r="AN102" s="24"/>
      <c r="AO102" s="24"/>
      <c r="AP102" s="24"/>
      <c r="AQ102" s="24"/>
    </row>
    <row r="103" spans="1:43" s="16" customFormat="1">
      <c r="A103" s="84"/>
      <c r="B103" s="87"/>
      <c r="C103" s="102"/>
      <c r="D103" s="11">
        <v>-544.4</v>
      </c>
      <c r="E103" s="90"/>
      <c r="F103" s="127"/>
      <c r="G103" s="24"/>
      <c r="H103" s="57"/>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7"/>
      <c r="AI103" s="57"/>
      <c r="AJ103" s="57"/>
      <c r="AK103" s="57"/>
      <c r="AL103" s="57"/>
      <c r="AM103" s="57"/>
      <c r="AN103" s="24"/>
      <c r="AO103" s="24"/>
      <c r="AP103" s="24"/>
      <c r="AQ103" s="24"/>
    </row>
    <row r="104" spans="1:43" s="16" customFormat="1">
      <c r="A104" s="84"/>
      <c r="B104" s="87"/>
      <c r="C104" s="102"/>
      <c r="D104" s="11">
        <v>-4873</v>
      </c>
      <c r="E104" s="90"/>
      <c r="F104" s="127"/>
      <c r="G104" s="24"/>
      <c r="H104" s="57"/>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7"/>
      <c r="AI104" s="57"/>
      <c r="AJ104" s="57"/>
      <c r="AK104" s="57"/>
      <c r="AL104" s="57"/>
      <c r="AM104" s="57"/>
      <c r="AN104" s="24"/>
      <c r="AO104" s="24"/>
      <c r="AP104" s="24"/>
      <c r="AQ104" s="24"/>
    </row>
    <row r="105" spans="1:43" s="16" customFormat="1">
      <c r="A105" s="84"/>
      <c r="B105" s="87"/>
      <c r="C105" s="102"/>
      <c r="D105" s="11">
        <v>18396</v>
      </c>
      <c r="E105" s="90"/>
      <c r="F105" s="127"/>
      <c r="G105" s="24"/>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7"/>
      <c r="AI105" s="57"/>
      <c r="AJ105" s="57"/>
      <c r="AK105" s="57"/>
      <c r="AL105" s="57"/>
      <c r="AM105" s="57"/>
      <c r="AN105" s="24"/>
      <c r="AO105" s="24"/>
      <c r="AP105" s="24"/>
      <c r="AQ105" s="24"/>
    </row>
    <row r="106" spans="1:43" s="16" customFormat="1">
      <c r="A106" s="84"/>
      <c r="B106" s="87"/>
      <c r="C106" s="102"/>
      <c r="D106" s="11">
        <v>47955.9</v>
      </c>
      <c r="E106" s="90"/>
      <c r="F106" s="127"/>
      <c r="G106" s="24"/>
      <c r="H106" s="57"/>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24"/>
      <c r="AO106" s="24"/>
      <c r="AP106" s="24"/>
      <c r="AQ106" s="24"/>
    </row>
    <row r="107" spans="1:43" s="16" customFormat="1">
      <c r="A107" s="85"/>
      <c r="B107" s="88"/>
      <c r="C107" s="124"/>
      <c r="D107" s="11">
        <v>50412.9</v>
      </c>
      <c r="E107" s="91"/>
      <c r="F107" s="128"/>
      <c r="G107" s="24"/>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57"/>
      <c r="AM107" s="57"/>
      <c r="AN107" s="24"/>
      <c r="AO107" s="24"/>
      <c r="AP107" s="24"/>
      <c r="AQ107" s="24"/>
    </row>
    <row r="108" spans="1:43" s="16" customFormat="1" ht="45" customHeight="1">
      <c r="A108" s="83"/>
      <c r="B108" s="130" t="s">
        <v>21</v>
      </c>
      <c r="C108" s="133">
        <v>7297510.5999999996</v>
      </c>
      <c r="D108" s="40">
        <v>-127.6</v>
      </c>
      <c r="E108" s="133">
        <f>C108+SUM(D108:D122)</f>
        <v>7297510.5999999996</v>
      </c>
      <c r="F108" s="123" t="s">
        <v>76</v>
      </c>
      <c r="G108" s="24"/>
      <c r="H108" s="57"/>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7"/>
      <c r="AI108" s="57"/>
      <c r="AJ108" s="57"/>
      <c r="AK108" s="57"/>
      <c r="AL108" s="57"/>
      <c r="AM108" s="57"/>
      <c r="AN108" s="24"/>
      <c r="AO108" s="24"/>
      <c r="AP108" s="24"/>
      <c r="AQ108" s="24"/>
    </row>
    <row r="109" spans="1:43" s="16" customFormat="1">
      <c r="A109" s="84"/>
      <c r="B109" s="131"/>
      <c r="C109" s="134"/>
      <c r="D109" s="23">
        <v>127.6</v>
      </c>
      <c r="E109" s="134"/>
      <c r="F109" s="106"/>
      <c r="G109" s="24"/>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7"/>
      <c r="AI109" s="57"/>
      <c r="AJ109" s="57"/>
      <c r="AK109" s="57"/>
      <c r="AL109" s="57"/>
      <c r="AM109" s="57"/>
      <c r="AN109" s="24"/>
      <c r="AO109" s="24"/>
      <c r="AP109" s="24"/>
      <c r="AQ109" s="24"/>
    </row>
    <row r="110" spans="1:43" s="16" customFormat="1" ht="78" customHeight="1">
      <c r="A110" s="84"/>
      <c r="B110" s="131"/>
      <c r="C110" s="134"/>
      <c r="D110" s="41">
        <v>-1009.3</v>
      </c>
      <c r="E110" s="134"/>
      <c r="F110" s="42" t="s">
        <v>77</v>
      </c>
      <c r="G110" s="24"/>
      <c r="H110" s="57"/>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24"/>
      <c r="AO110" s="24"/>
      <c r="AP110" s="24"/>
      <c r="AQ110" s="24"/>
    </row>
    <row r="111" spans="1:43" s="16" customFormat="1">
      <c r="A111" s="84"/>
      <c r="B111" s="131"/>
      <c r="C111" s="134"/>
      <c r="D111" s="23">
        <v>0.3</v>
      </c>
      <c r="E111" s="134"/>
      <c r="F111" s="43" t="s">
        <v>78</v>
      </c>
      <c r="G111" s="24"/>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7"/>
      <c r="AI111" s="57"/>
      <c r="AJ111" s="57"/>
      <c r="AK111" s="57"/>
      <c r="AL111" s="57"/>
      <c r="AM111" s="57"/>
      <c r="AN111" s="24"/>
      <c r="AO111" s="24"/>
      <c r="AP111" s="24"/>
      <c r="AQ111" s="24"/>
    </row>
    <row r="112" spans="1:43" s="16" customFormat="1">
      <c r="A112" s="84"/>
      <c r="B112" s="131"/>
      <c r="C112" s="134"/>
      <c r="D112" s="23">
        <v>1009</v>
      </c>
      <c r="E112" s="134"/>
      <c r="F112" s="43" t="s">
        <v>79</v>
      </c>
      <c r="G112" s="24"/>
      <c r="H112" s="57"/>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7"/>
      <c r="AI112" s="57"/>
      <c r="AJ112" s="57"/>
      <c r="AK112" s="57"/>
      <c r="AL112" s="57"/>
      <c r="AM112" s="57"/>
      <c r="AN112" s="24"/>
      <c r="AO112" s="24"/>
      <c r="AP112" s="24"/>
      <c r="AQ112" s="24"/>
    </row>
    <row r="113" spans="1:43" s="16" customFormat="1" ht="45" customHeight="1">
      <c r="A113" s="84"/>
      <c r="B113" s="131"/>
      <c r="C113" s="134"/>
      <c r="D113" s="44">
        <v>-28.2</v>
      </c>
      <c r="E113" s="134"/>
      <c r="F113" s="42" t="s">
        <v>80</v>
      </c>
      <c r="G113" s="24"/>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7"/>
      <c r="AI113" s="57"/>
      <c r="AJ113" s="57"/>
      <c r="AK113" s="57"/>
      <c r="AL113" s="57"/>
      <c r="AM113" s="57"/>
      <c r="AN113" s="24"/>
      <c r="AO113" s="24"/>
      <c r="AP113" s="24"/>
      <c r="AQ113" s="24"/>
    </row>
    <row r="114" spans="1:43" s="16" customFormat="1">
      <c r="A114" s="84"/>
      <c r="B114" s="131"/>
      <c r="C114" s="134"/>
      <c r="D114" s="45">
        <v>28.2</v>
      </c>
      <c r="E114" s="134"/>
      <c r="F114" s="43" t="s">
        <v>81</v>
      </c>
      <c r="G114" s="24"/>
      <c r="H114" s="57"/>
      <c r="I114" s="57"/>
      <c r="J114" s="57"/>
      <c r="K114" s="57"/>
      <c r="L114" s="57"/>
      <c r="M114" s="57"/>
      <c r="N114" s="57"/>
      <c r="O114" s="57"/>
      <c r="P114" s="57"/>
      <c r="Q114" s="57"/>
      <c r="R114" s="57"/>
      <c r="S114" s="57"/>
      <c r="T114" s="57"/>
      <c r="U114" s="57"/>
      <c r="V114" s="57"/>
      <c r="W114" s="57"/>
      <c r="X114" s="57"/>
      <c r="Y114" s="57"/>
      <c r="Z114" s="57"/>
      <c r="AA114" s="57"/>
      <c r="AB114" s="57"/>
      <c r="AC114" s="57"/>
      <c r="AD114" s="57"/>
      <c r="AE114" s="57"/>
      <c r="AF114" s="57"/>
      <c r="AG114" s="57"/>
      <c r="AH114" s="57"/>
      <c r="AI114" s="57"/>
      <c r="AJ114" s="57"/>
      <c r="AK114" s="57"/>
      <c r="AL114" s="57"/>
      <c r="AM114" s="57"/>
      <c r="AN114" s="24"/>
      <c r="AO114" s="24"/>
      <c r="AP114" s="24"/>
      <c r="AQ114" s="24"/>
    </row>
    <row r="115" spans="1:43" s="16" customFormat="1">
      <c r="A115" s="84"/>
      <c r="B115" s="131"/>
      <c r="C115" s="134"/>
      <c r="D115" s="45">
        <v>-56</v>
      </c>
      <c r="E115" s="134"/>
      <c r="F115" s="46" t="s">
        <v>82</v>
      </c>
      <c r="G115" s="24"/>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7"/>
      <c r="AI115" s="57"/>
      <c r="AJ115" s="57"/>
      <c r="AK115" s="57"/>
      <c r="AL115" s="57"/>
      <c r="AM115" s="57"/>
      <c r="AN115" s="24"/>
      <c r="AO115" s="24"/>
      <c r="AP115" s="24"/>
      <c r="AQ115" s="24"/>
    </row>
    <row r="116" spans="1:43" s="16" customFormat="1">
      <c r="A116" s="84"/>
      <c r="B116" s="131"/>
      <c r="C116" s="134"/>
      <c r="D116" s="47">
        <v>56</v>
      </c>
      <c r="E116" s="134"/>
      <c r="F116" s="48" t="s">
        <v>83</v>
      </c>
      <c r="G116" s="24"/>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7"/>
      <c r="AI116" s="57"/>
      <c r="AJ116" s="57"/>
      <c r="AK116" s="57"/>
      <c r="AL116" s="57"/>
      <c r="AM116" s="57"/>
      <c r="AN116" s="24"/>
      <c r="AO116" s="24"/>
      <c r="AP116" s="24"/>
      <c r="AQ116" s="24"/>
    </row>
    <row r="117" spans="1:43" s="16" customFormat="1" ht="47.25">
      <c r="A117" s="84"/>
      <c r="B117" s="131"/>
      <c r="C117" s="134"/>
      <c r="D117" s="41">
        <v>-3849.1</v>
      </c>
      <c r="E117" s="134"/>
      <c r="F117" s="42" t="s">
        <v>84</v>
      </c>
      <c r="G117" s="24"/>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7"/>
      <c r="AI117" s="57"/>
      <c r="AJ117" s="57"/>
      <c r="AK117" s="57"/>
      <c r="AL117" s="57"/>
      <c r="AM117" s="57"/>
      <c r="AN117" s="24"/>
      <c r="AO117" s="24"/>
      <c r="AP117" s="24"/>
      <c r="AQ117" s="24"/>
    </row>
    <row r="118" spans="1:43" s="16" customFormat="1">
      <c r="A118" s="84"/>
      <c r="B118" s="131"/>
      <c r="C118" s="134"/>
      <c r="D118" s="23">
        <v>-8589.1</v>
      </c>
      <c r="E118" s="134"/>
      <c r="F118" s="42" t="s">
        <v>85</v>
      </c>
      <c r="G118" s="24"/>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7"/>
      <c r="AI118" s="57"/>
      <c r="AJ118" s="57"/>
      <c r="AK118" s="57"/>
      <c r="AL118" s="57"/>
      <c r="AM118" s="57"/>
      <c r="AN118" s="24"/>
      <c r="AO118" s="24"/>
      <c r="AP118" s="24"/>
      <c r="AQ118" s="24"/>
    </row>
    <row r="119" spans="1:43" s="16" customFormat="1">
      <c r="A119" s="84"/>
      <c r="B119" s="131"/>
      <c r="C119" s="134"/>
      <c r="D119" s="23">
        <v>3210.5</v>
      </c>
      <c r="E119" s="134"/>
      <c r="F119" s="49" t="s">
        <v>86</v>
      </c>
      <c r="G119" s="24"/>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7"/>
      <c r="AI119" s="57"/>
      <c r="AJ119" s="57"/>
      <c r="AK119" s="57"/>
      <c r="AL119" s="57"/>
      <c r="AM119" s="57"/>
      <c r="AN119" s="24"/>
      <c r="AO119" s="24"/>
      <c r="AP119" s="24"/>
      <c r="AQ119" s="24"/>
    </row>
    <row r="120" spans="1:43" s="16" customFormat="1">
      <c r="A120" s="84"/>
      <c r="B120" s="131"/>
      <c r="C120" s="134"/>
      <c r="D120" s="23">
        <v>8034.2</v>
      </c>
      <c r="E120" s="134"/>
      <c r="F120" s="49" t="s">
        <v>87</v>
      </c>
      <c r="G120" s="24"/>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57"/>
      <c r="AF120" s="57"/>
      <c r="AG120" s="57"/>
      <c r="AH120" s="57"/>
      <c r="AI120" s="57"/>
      <c r="AJ120" s="57"/>
      <c r="AK120" s="57"/>
      <c r="AL120" s="57"/>
      <c r="AM120" s="57"/>
      <c r="AN120" s="24"/>
      <c r="AO120" s="24"/>
      <c r="AP120" s="24"/>
      <c r="AQ120" s="24"/>
    </row>
    <row r="121" spans="1:43" s="16" customFormat="1">
      <c r="A121" s="84"/>
      <c r="B121" s="131"/>
      <c r="C121" s="134"/>
      <c r="D121" s="23">
        <v>214.9</v>
      </c>
      <c r="E121" s="134"/>
      <c r="F121" s="49" t="s">
        <v>88</v>
      </c>
      <c r="G121" s="24"/>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7"/>
      <c r="AI121" s="57"/>
      <c r="AJ121" s="57"/>
      <c r="AK121" s="57"/>
      <c r="AL121" s="57"/>
      <c r="AM121" s="57"/>
      <c r="AN121" s="24"/>
      <c r="AO121" s="24"/>
      <c r="AP121" s="24"/>
      <c r="AQ121" s="24"/>
    </row>
    <row r="122" spans="1:43" s="16" customFormat="1">
      <c r="A122" s="84"/>
      <c r="B122" s="132"/>
      <c r="C122" s="135"/>
      <c r="D122" s="23">
        <v>978.6</v>
      </c>
      <c r="E122" s="135"/>
      <c r="F122" s="49" t="s">
        <v>89</v>
      </c>
      <c r="G122" s="24"/>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7"/>
      <c r="AI122" s="57"/>
      <c r="AJ122" s="57"/>
      <c r="AK122" s="57"/>
      <c r="AL122" s="57"/>
      <c r="AM122" s="57"/>
      <c r="AN122" s="24"/>
      <c r="AO122" s="24"/>
      <c r="AP122" s="24"/>
      <c r="AQ122" s="24"/>
    </row>
    <row r="123" spans="1:43" s="16" customFormat="1" ht="64.5" customHeight="1">
      <c r="A123" s="136"/>
      <c r="B123" s="86" t="s">
        <v>13</v>
      </c>
      <c r="C123" s="92">
        <v>1918075.9</v>
      </c>
      <c r="D123" s="44">
        <f>-225-350</f>
        <v>-575</v>
      </c>
      <c r="E123" s="92">
        <f>C123+D123+D124+D125</f>
        <v>1918075.9</v>
      </c>
      <c r="F123" s="46" t="s">
        <v>90</v>
      </c>
      <c r="G123" s="24"/>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7"/>
      <c r="AK123" s="57"/>
      <c r="AL123" s="57"/>
      <c r="AM123" s="57"/>
      <c r="AN123" s="24"/>
      <c r="AO123" s="24"/>
      <c r="AP123" s="24"/>
      <c r="AQ123" s="24"/>
    </row>
    <row r="124" spans="1:43" s="16" customFormat="1">
      <c r="A124" s="108"/>
      <c r="B124" s="87"/>
      <c r="C124" s="93"/>
      <c r="D124" s="45">
        <f>226.8+33.2+83.2+173.8+5.6+26.2</f>
        <v>548.80000000000007</v>
      </c>
      <c r="E124" s="93"/>
      <c r="F124" s="107" t="s">
        <v>91</v>
      </c>
      <c r="G124" s="24"/>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7"/>
      <c r="AN124" s="24"/>
      <c r="AO124" s="24"/>
      <c r="AP124" s="24"/>
      <c r="AQ124" s="24"/>
    </row>
    <row r="125" spans="1:43" s="16" customFormat="1">
      <c r="A125" s="100"/>
      <c r="B125" s="120"/>
      <c r="C125" s="113"/>
      <c r="D125" s="45">
        <v>26.2</v>
      </c>
      <c r="E125" s="113"/>
      <c r="F125" s="125"/>
      <c r="G125" s="24"/>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7"/>
      <c r="AI125" s="57"/>
      <c r="AJ125" s="57"/>
      <c r="AK125" s="57"/>
      <c r="AL125" s="57"/>
      <c r="AM125" s="57"/>
      <c r="AN125" s="24"/>
      <c r="AO125" s="24"/>
      <c r="AP125" s="24"/>
      <c r="AQ125" s="24"/>
    </row>
    <row r="126" spans="1:43" s="16" customFormat="1" ht="63" customHeight="1">
      <c r="A126" s="83"/>
      <c r="B126" s="86" t="s">
        <v>105</v>
      </c>
      <c r="C126" s="92">
        <v>992472</v>
      </c>
      <c r="D126" s="40">
        <f>-185</f>
        <v>-185</v>
      </c>
      <c r="E126" s="92">
        <f>C126+D126+D127</f>
        <v>992472</v>
      </c>
      <c r="F126" s="123" t="s">
        <v>92</v>
      </c>
      <c r="G126" s="129"/>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7"/>
      <c r="AI126" s="57"/>
      <c r="AJ126" s="57"/>
      <c r="AK126" s="57"/>
      <c r="AL126" s="57"/>
      <c r="AM126" s="57"/>
      <c r="AN126" s="24"/>
      <c r="AO126" s="24"/>
      <c r="AP126" s="24"/>
      <c r="AQ126" s="24"/>
    </row>
    <row r="127" spans="1:43" s="16" customFormat="1">
      <c r="A127" s="84"/>
      <c r="B127" s="87"/>
      <c r="C127" s="93"/>
      <c r="D127" s="11">
        <f>185</f>
        <v>185</v>
      </c>
      <c r="E127" s="93"/>
      <c r="F127" s="123"/>
      <c r="G127" s="129"/>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7"/>
      <c r="AI127" s="57"/>
      <c r="AJ127" s="57"/>
      <c r="AK127" s="57"/>
      <c r="AL127" s="57"/>
      <c r="AM127" s="57"/>
      <c r="AN127" s="24"/>
      <c r="AO127" s="24"/>
      <c r="AP127" s="24"/>
      <c r="AQ127" s="24"/>
    </row>
    <row r="128" spans="1:43" s="16" customFormat="1" ht="50.25" customHeight="1">
      <c r="A128" s="83"/>
      <c r="B128" s="86" t="s">
        <v>11</v>
      </c>
      <c r="C128" s="89">
        <v>3888943.2</v>
      </c>
      <c r="D128" s="50">
        <v>-2870.6</v>
      </c>
      <c r="E128" s="92">
        <f>C128+D128+D129</f>
        <v>3888943.2</v>
      </c>
      <c r="F128" s="123" t="s">
        <v>93</v>
      </c>
      <c r="G128" s="24"/>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7"/>
      <c r="AI128" s="57"/>
      <c r="AJ128" s="57"/>
      <c r="AK128" s="57"/>
      <c r="AL128" s="57"/>
      <c r="AM128" s="57"/>
      <c r="AN128" s="24"/>
      <c r="AO128" s="24"/>
      <c r="AP128" s="24"/>
      <c r="AQ128" s="24"/>
    </row>
    <row r="129" spans="1:43" s="16" customFormat="1">
      <c r="A129" s="84"/>
      <c r="B129" s="87"/>
      <c r="C129" s="90"/>
      <c r="D129" s="14">
        <v>2870.6</v>
      </c>
      <c r="E129" s="93"/>
      <c r="F129" s="123"/>
      <c r="G129" s="24"/>
      <c r="H129" s="57"/>
      <c r="I129" s="57"/>
      <c r="J129" s="57"/>
      <c r="K129" s="57"/>
      <c r="L129" s="57"/>
      <c r="M129" s="57"/>
      <c r="N129" s="57"/>
      <c r="O129" s="57"/>
      <c r="P129" s="57"/>
      <c r="Q129" s="57"/>
      <c r="R129" s="57"/>
      <c r="S129" s="57"/>
      <c r="T129" s="57"/>
      <c r="U129" s="57"/>
      <c r="V129" s="57"/>
      <c r="W129" s="57"/>
      <c r="X129" s="57"/>
      <c r="Y129" s="57"/>
      <c r="Z129" s="57"/>
      <c r="AA129" s="57"/>
      <c r="AB129" s="57"/>
      <c r="AC129" s="57"/>
      <c r="AD129" s="57"/>
      <c r="AE129" s="57"/>
      <c r="AF129" s="57"/>
      <c r="AG129" s="57"/>
      <c r="AH129" s="57"/>
      <c r="AI129" s="57"/>
      <c r="AJ129" s="57"/>
      <c r="AK129" s="57"/>
      <c r="AL129" s="57"/>
      <c r="AM129" s="57"/>
      <c r="AN129" s="24"/>
      <c r="AO129" s="24"/>
      <c r="AP129" s="24"/>
      <c r="AQ129" s="24"/>
    </row>
    <row r="130" spans="1:43" s="51" customFormat="1" ht="95.25" customHeight="1">
      <c r="A130" s="18" t="s">
        <v>101</v>
      </c>
      <c r="B130" s="19" t="s">
        <v>94</v>
      </c>
      <c r="C130" s="20"/>
      <c r="D130" s="20"/>
      <c r="E130" s="20"/>
      <c r="F130" s="21"/>
      <c r="H130" s="58"/>
      <c r="I130" s="58"/>
      <c r="J130" s="58"/>
      <c r="K130" s="58"/>
      <c r="L130" s="58"/>
      <c r="M130" s="58"/>
      <c r="N130" s="58"/>
      <c r="O130" s="58"/>
      <c r="P130" s="58"/>
      <c r="Q130" s="58"/>
      <c r="R130" s="58"/>
      <c r="S130" s="58"/>
      <c r="T130" s="58"/>
      <c r="U130" s="58"/>
      <c r="V130" s="58"/>
      <c r="W130" s="58"/>
      <c r="X130" s="58"/>
      <c r="Y130" s="58"/>
      <c r="Z130" s="58"/>
      <c r="AA130" s="58"/>
      <c r="AB130" s="58"/>
      <c r="AC130" s="58"/>
      <c r="AD130" s="58"/>
      <c r="AE130" s="58"/>
      <c r="AF130" s="58"/>
      <c r="AG130" s="58"/>
      <c r="AH130" s="58"/>
      <c r="AI130" s="58"/>
      <c r="AJ130" s="58"/>
      <c r="AK130" s="58"/>
      <c r="AL130" s="58"/>
      <c r="AM130" s="58"/>
    </row>
    <row r="131" spans="1:43" s="16" customFormat="1" ht="236.25" customHeight="1">
      <c r="A131" s="52"/>
      <c r="B131" s="13" t="s">
        <v>15</v>
      </c>
      <c r="C131" s="12"/>
      <c r="D131" s="12"/>
      <c r="E131" s="12"/>
      <c r="F131" s="53" t="s">
        <v>111</v>
      </c>
      <c r="G131" s="24"/>
      <c r="H131" s="57"/>
      <c r="I131" s="57"/>
      <c r="J131" s="57"/>
      <c r="K131" s="57"/>
      <c r="L131" s="57"/>
      <c r="M131" s="57"/>
      <c r="N131" s="57"/>
      <c r="O131" s="57"/>
      <c r="P131" s="57"/>
      <c r="Q131" s="57"/>
      <c r="R131" s="57"/>
      <c r="S131" s="57"/>
      <c r="T131" s="57"/>
      <c r="U131" s="57"/>
      <c r="V131" s="57"/>
      <c r="W131" s="57"/>
      <c r="X131" s="57"/>
      <c r="Y131" s="57"/>
      <c r="Z131" s="57"/>
      <c r="AA131" s="57"/>
      <c r="AB131" s="57"/>
      <c r="AC131" s="57"/>
      <c r="AD131" s="57"/>
      <c r="AE131" s="57"/>
      <c r="AF131" s="57"/>
      <c r="AG131" s="57"/>
      <c r="AH131" s="57"/>
      <c r="AI131" s="57"/>
      <c r="AJ131" s="57"/>
      <c r="AK131" s="57"/>
      <c r="AL131" s="57"/>
      <c r="AM131" s="57"/>
      <c r="AN131" s="24"/>
      <c r="AO131" s="24"/>
      <c r="AP131" s="24"/>
      <c r="AQ131" s="24"/>
    </row>
    <row r="132" spans="1:43" s="16" customFormat="1" ht="84" customHeight="1">
      <c r="A132" s="52"/>
      <c r="B132" s="13" t="s">
        <v>10</v>
      </c>
      <c r="C132" s="12"/>
      <c r="D132" s="12"/>
      <c r="E132" s="12"/>
      <c r="F132" s="53" t="s">
        <v>95</v>
      </c>
      <c r="G132" s="24"/>
      <c r="H132" s="57"/>
      <c r="I132" s="57"/>
      <c r="J132" s="57"/>
      <c r="K132" s="57"/>
      <c r="L132" s="57"/>
      <c r="M132" s="57"/>
      <c r="N132" s="57"/>
      <c r="O132" s="57"/>
      <c r="P132" s="57"/>
      <c r="Q132" s="57"/>
      <c r="R132" s="57"/>
      <c r="S132" s="57"/>
      <c r="T132" s="57"/>
      <c r="U132" s="57"/>
      <c r="V132" s="57"/>
      <c r="W132" s="57"/>
      <c r="X132" s="57"/>
      <c r="Y132" s="57"/>
      <c r="Z132" s="57"/>
      <c r="AA132" s="57"/>
      <c r="AB132" s="57"/>
      <c r="AC132" s="57"/>
      <c r="AD132" s="57"/>
      <c r="AE132" s="57"/>
      <c r="AF132" s="57"/>
      <c r="AG132" s="57"/>
      <c r="AH132" s="57"/>
      <c r="AI132" s="57"/>
      <c r="AJ132" s="57"/>
      <c r="AK132" s="57"/>
      <c r="AL132" s="57"/>
      <c r="AM132" s="57"/>
      <c r="AN132" s="24"/>
      <c r="AO132" s="24"/>
      <c r="AP132" s="24"/>
      <c r="AQ132" s="24"/>
    </row>
    <row r="133" spans="1:43" s="16" customFormat="1" ht="78.75">
      <c r="A133" s="52"/>
      <c r="B133" s="13" t="s">
        <v>12</v>
      </c>
      <c r="C133" s="12"/>
      <c r="D133" s="12"/>
      <c r="E133" s="12"/>
      <c r="F133" s="53" t="s">
        <v>108</v>
      </c>
      <c r="G133" s="24"/>
      <c r="H133" s="57"/>
      <c r="I133" s="57"/>
      <c r="J133" s="57"/>
      <c r="K133" s="57"/>
      <c r="L133" s="57"/>
      <c r="M133" s="57"/>
      <c r="N133" s="57"/>
      <c r="O133" s="57"/>
      <c r="P133" s="57"/>
      <c r="Q133" s="57"/>
      <c r="R133" s="57"/>
      <c r="S133" s="57"/>
      <c r="T133" s="57"/>
      <c r="U133" s="57"/>
      <c r="V133" s="57"/>
      <c r="W133" s="57"/>
      <c r="X133" s="57"/>
      <c r="Y133" s="57"/>
      <c r="Z133" s="57"/>
      <c r="AA133" s="57"/>
      <c r="AB133" s="57"/>
      <c r="AC133" s="57"/>
      <c r="AD133" s="57"/>
      <c r="AE133" s="57"/>
      <c r="AF133" s="57"/>
      <c r="AG133" s="57"/>
      <c r="AH133" s="57"/>
      <c r="AI133" s="57"/>
      <c r="AJ133" s="57"/>
      <c r="AK133" s="57"/>
      <c r="AL133" s="57"/>
      <c r="AM133" s="57"/>
      <c r="AN133" s="24"/>
      <c r="AO133" s="24"/>
      <c r="AP133" s="24"/>
      <c r="AQ133" s="24"/>
    </row>
    <row r="134" spans="1:43" s="16" customFormat="1" ht="59.25" customHeight="1">
      <c r="A134" s="52"/>
      <c r="B134" s="13" t="s">
        <v>13</v>
      </c>
      <c r="C134" s="12"/>
      <c r="D134" s="12"/>
      <c r="E134" s="12"/>
      <c r="F134" s="53" t="s">
        <v>98</v>
      </c>
      <c r="G134" s="24"/>
      <c r="H134" s="57"/>
      <c r="I134" s="57"/>
      <c r="J134" s="57"/>
      <c r="K134" s="57"/>
      <c r="L134" s="57"/>
      <c r="M134" s="57"/>
      <c r="N134" s="57"/>
      <c r="O134" s="57"/>
      <c r="P134" s="57"/>
      <c r="Q134" s="57"/>
      <c r="R134" s="57"/>
      <c r="S134" s="57"/>
      <c r="T134" s="57"/>
      <c r="U134" s="57"/>
      <c r="V134" s="57"/>
      <c r="W134" s="57"/>
      <c r="X134" s="57"/>
      <c r="Y134" s="57"/>
      <c r="Z134" s="57"/>
      <c r="AA134" s="57"/>
      <c r="AB134" s="57"/>
      <c r="AC134" s="57"/>
      <c r="AD134" s="57"/>
      <c r="AE134" s="57"/>
      <c r="AF134" s="57"/>
      <c r="AG134" s="57"/>
      <c r="AH134" s="57"/>
      <c r="AI134" s="57"/>
      <c r="AJ134" s="57"/>
      <c r="AK134" s="57"/>
      <c r="AL134" s="57"/>
      <c r="AM134" s="57"/>
      <c r="AN134" s="24"/>
      <c r="AO134" s="24"/>
      <c r="AP134" s="24"/>
      <c r="AQ134" s="24"/>
    </row>
    <row r="135" spans="1:43" s="16" customFormat="1" ht="47.25" customHeight="1">
      <c r="A135" s="52"/>
      <c r="B135" s="13" t="s">
        <v>99</v>
      </c>
      <c r="C135" s="12"/>
      <c r="D135" s="12"/>
      <c r="E135" s="12"/>
      <c r="F135" s="53" t="s">
        <v>109</v>
      </c>
      <c r="G135" s="24"/>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7"/>
      <c r="AI135" s="57"/>
      <c r="AJ135" s="57"/>
      <c r="AK135" s="57"/>
      <c r="AL135" s="57"/>
      <c r="AM135" s="57"/>
      <c r="AN135" s="24"/>
      <c r="AO135" s="24"/>
      <c r="AP135" s="24"/>
      <c r="AQ135" s="24"/>
    </row>
    <row r="136" spans="1:43" s="16" customFormat="1" ht="63" customHeight="1">
      <c r="A136" s="52"/>
      <c r="B136" s="13" t="s">
        <v>11</v>
      </c>
      <c r="C136" s="12"/>
      <c r="D136" s="12"/>
      <c r="E136" s="12"/>
      <c r="F136" s="53" t="s">
        <v>97</v>
      </c>
      <c r="G136" s="24"/>
      <c r="H136" s="57"/>
      <c r="I136" s="57"/>
      <c r="J136" s="57"/>
      <c r="K136" s="57"/>
      <c r="L136" s="57"/>
      <c r="M136" s="57"/>
      <c r="N136" s="57"/>
      <c r="O136" s="57"/>
      <c r="P136" s="57"/>
      <c r="Q136" s="57"/>
      <c r="R136" s="57"/>
      <c r="S136" s="57"/>
      <c r="T136" s="57"/>
      <c r="U136" s="57"/>
      <c r="V136" s="57"/>
      <c r="W136" s="57"/>
      <c r="X136" s="57"/>
      <c r="Y136" s="57"/>
      <c r="Z136" s="57"/>
      <c r="AA136" s="57"/>
      <c r="AB136" s="57"/>
      <c r="AC136" s="57"/>
      <c r="AD136" s="57"/>
      <c r="AE136" s="57"/>
      <c r="AF136" s="57"/>
      <c r="AG136" s="57"/>
      <c r="AH136" s="57"/>
      <c r="AI136" s="57"/>
      <c r="AJ136" s="57"/>
      <c r="AK136" s="57"/>
      <c r="AL136" s="57"/>
      <c r="AM136" s="57"/>
      <c r="AN136" s="24"/>
      <c r="AO136" s="24"/>
      <c r="AP136" s="24"/>
      <c r="AQ136" s="24"/>
    </row>
    <row r="137" spans="1:43" s="16" customFormat="1" ht="63" customHeight="1">
      <c r="A137" s="52"/>
      <c r="B137" s="13" t="s">
        <v>14</v>
      </c>
      <c r="C137" s="12"/>
      <c r="D137" s="12"/>
      <c r="E137" s="12"/>
      <c r="F137" s="53" t="s">
        <v>110</v>
      </c>
      <c r="G137" s="24"/>
      <c r="H137" s="57"/>
      <c r="I137" s="57"/>
      <c r="J137" s="57"/>
      <c r="K137" s="57"/>
      <c r="L137" s="57"/>
      <c r="M137" s="57"/>
      <c r="N137" s="57"/>
      <c r="O137" s="57"/>
      <c r="P137" s="57"/>
      <c r="Q137" s="57"/>
      <c r="R137" s="57"/>
      <c r="S137" s="57"/>
      <c r="T137" s="57"/>
      <c r="U137" s="57"/>
      <c r="V137" s="57"/>
      <c r="W137" s="57"/>
      <c r="X137" s="57"/>
      <c r="Y137" s="57"/>
      <c r="Z137" s="57"/>
      <c r="AA137" s="57"/>
      <c r="AB137" s="57"/>
      <c r="AC137" s="57"/>
      <c r="AD137" s="57"/>
      <c r="AE137" s="57"/>
      <c r="AF137" s="57"/>
      <c r="AG137" s="57"/>
      <c r="AH137" s="57"/>
      <c r="AI137" s="57"/>
      <c r="AJ137" s="57"/>
      <c r="AK137" s="57"/>
      <c r="AL137" s="57"/>
      <c r="AM137" s="57"/>
      <c r="AN137" s="24"/>
      <c r="AO137" s="24"/>
      <c r="AP137" s="24"/>
      <c r="AQ137" s="24"/>
    </row>
    <row r="138" spans="1:43" s="16" customFormat="1" ht="81.75" customHeight="1">
      <c r="A138" s="52"/>
      <c r="B138" s="13" t="s">
        <v>107</v>
      </c>
      <c r="C138" s="12"/>
      <c r="D138" s="12"/>
      <c r="E138" s="12"/>
      <c r="F138" s="53" t="s">
        <v>96</v>
      </c>
      <c r="G138" s="24"/>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7"/>
      <c r="AI138" s="57"/>
      <c r="AJ138" s="57"/>
      <c r="AK138" s="57"/>
      <c r="AL138" s="57"/>
      <c r="AM138" s="57"/>
      <c r="AN138" s="24"/>
      <c r="AO138" s="24"/>
      <c r="AP138" s="24"/>
      <c r="AQ138" s="24"/>
    </row>
    <row r="139" spans="1:43" s="16" customFormat="1">
      <c r="A139" s="68"/>
      <c r="B139" s="69"/>
      <c r="C139" s="70"/>
      <c r="D139" s="70"/>
      <c r="E139" s="70"/>
      <c r="F139" s="71"/>
      <c r="G139" s="24"/>
      <c r="H139" s="57"/>
      <c r="I139" s="57"/>
      <c r="J139" s="57"/>
      <c r="K139" s="57"/>
      <c r="L139" s="57"/>
      <c r="M139" s="57"/>
      <c r="N139" s="57"/>
      <c r="O139" s="57"/>
      <c r="P139" s="57"/>
      <c r="Q139" s="57"/>
      <c r="R139" s="57"/>
      <c r="S139" s="57"/>
      <c r="T139" s="57"/>
      <c r="U139" s="57"/>
      <c r="V139" s="57"/>
      <c r="W139" s="57"/>
      <c r="X139" s="57"/>
      <c r="Y139" s="57"/>
      <c r="Z139" s="57"/>
      <c r="AA139" s="57"/>
      <c r="AB139" s="57"/>
      <c r="AC139" s="57"/>
      <c r="AD139" s="57"/>
      <c r="AE139" s="57"/>
      <c r="AF139" s="57"/>
      <c r="AG139" s="57"/>
      <c r="AH139" s="57"/>
      <c r="AI139" s="57"/>
      <c r="AJ139" s="57"/>
      <c r="AK139" s="57"/>
      <c r="AL139" s="57"/>
      <c r="AM139" s="57"/>
      <c r="AN139" s="24"/>
      <c r="AO139" s="24"/>
      <c r="AP139" s="24"/>
      <c r="AQ139" s="24"/>
    </row>
    <row r="140" spans="1:43" s="16" customFormat="1">
      <c r="A140" s="68"/>
      <c r="B140" s="69"/>
      <c r="C140" s="70"/>
      <c r="D140" s="70"/>
      <c r="E140" s="70"/>
      <c r="F140" s="71"/>
      <c r="G140" s="24"/>
      <c r="H140" s="57"/>
      <c r="I140" s="57"/>
      <c r="J140" s="57"/>
      <c r="K140" s="57"/>
      <c r="L140" s="57"/>
      <c r="M140" s="57"/>
      <c r="N140" s="57"/>
      <c r="O140" s="57"/>
      <c r="P140" s="57"/>
      <c r="Q140" s="57"/>
      <c r="R140" s="57"/>
      <c r="S140" s="57"/>
      <c r="T140" s="57"/>
      <c r="U140" s="57"/>
      <c r="V140" s="57"/>
      <c r="W140" s="57"/>
      <c r="X140" s="57"/>
      <c r="Y140" s="57"/>
      <c r="Z140" s="57"/>
      <c r="AA140" s="57"/>
      <c r="AB140" s="57"/>
      <c r="AC140" s="57"/>
      <c r="AD140" s="57"/>
      <c r="AE140" s="57"/>
      <c r="AF140" s="57"/>
      <c r="AG140" s="57"/>
      <c r="AH140" s="57"/>
      <c r="AI140" s="57"/>
      <c r="AJ140" s="57"/>
      <c r="AK140" s="57"/>
      <c r="AL140" s="57"/>
      <c r="AM140" s="57"/>
      <c r="AN140" s="24"/>
      <c r="AO140" s="24"/>
      <c r="AP140" s="24"/>
      <c r="AQ140" s="24"/>
    </row>
    <row r="141" spans="1:43" s="16" customFormat="1">
      <c r="A141" s="68"/>
      <c r="B141" s="2" t="s">
        <v>127</v>
      </c>
      <c r="C141" s="70"/>
      <c r="D141" s="70"/>
      <c r="E141" s="70"/>
      <c r="F141" s="71"/>
      <c r="G141" s="24"/>
      <c r="H141" s="57"/>
      <c r="I141" s="57"/>
      <c r="J141" s="57"/>
      <c r="K141" s="57"/>
      <c r="L141" s="57"/>
      <c r="M141" s="57"/>
      <c r="N141" s="57"/>
      <c r="O141" s="57"/>
      <c r="P141" s="57"/>
      <c r="Q141" s="57"/>
      <c r="R141" s="57"/>
      <c r="S141" s="57"/>
      <c r="T141" s="57"/>
      <c r="U141" s="57"/>
      <c r="V141" s="57"/>
      <c r="W141" s="57"/>
      <c r="X141" s="57"/>
      <c r="Y141" s="57"/>
      <c r="Z141" s="57"/>
      <c r="AA141" s="57"/>
      <c r="AB141" s="57"/>
      <c r="AC141" s="57"/>
      <c r="AD141" s="57"/>
      <c r="AE141" s="57"/>
      <c r="AF141" s="57"/>
      <c r="AG141" s="57"/>
      <c r="AH141" s="57"/>
      <c r="AI141" s="57"/>
      <c r="AJ141" s="57"/>
      <c r="AK141" s="57"/>
      <c r="AL141" s="57"/>
      <c r="AM141" s="57"/>
      <c r="AN141" s="24"/>
      <c r="AO141" s="24"/>
      <c r="AP141" s="24"/>
      <c r="AQ141" s="24"/>
    </row>
    <row r="142" spans="1:43" s="16" customFormat="1">
      <c r="A142" s="68"/>
      <c r="B142" s="69" t="s">
        <v>125</v>
      </c>
      <c r="C142" s="70"/>
      <c r="D142" s="70"/>
      <c r="E142" s="70"/>
      <c r="F142" s="71"/>
      <c r="G142" s="24"/>
      <c r="H142" s="57"/>
      <c r="I142" s="57"/>
      <c r="J142" s="57"/>
      <c r="K142" s="57"/>
      <c r="L142" s="57"/>
      <c r="M142" s="57"/>
      <c r="N142" s="57"/>
      <c r="O142" s="57"/>
      <c r="P142" s="57"/>
      <c r="Q142" s="57"/>
      <c r="R142" s="57"/>
      <c r="S142" s="57"/>
      <c r="T142" s="57"/>
      <c r="U142" s="57"/>
      <c r="V142" s="57"/>
      <c r="W142" s="57"/>
      <c r="X142" s="57"/>
      <c r="Y142" s="57"/>
      <c r="Z142" s="57"/>
      <c r="AA142" s="57"/>
      <c r="AB142" s="57"/>
      <c r="AC142" s="57"/>
      <c r="AD142" s="57"/>
      <c r="AE142" s="57"/>
      <c r="AF142" s="57"/>
      <c r="AG142" s="57"/>
      <c r="AH142" s="57"/>
      <c r="AI142" s="57"/>
      <c r="AJ142" s="57"/>
      <c r="AK142" s="57"/>
      <c r="AL142" s="57"/>
      <c r="AM142" s="57"/>
      <c r="AN142" s="24"/>
      <c r="AO142" s="24"/>
      <c r="AP142" s="24"/>
      <c r="AQ142" s="24"/>
    </row>
    <row r="143" spans="1:43" s="16" customFormat="1">
      <c r="A143" s="68"/>
      <c r="B143" s="2" t="s">
        <v>128</v>
      </c>
      <c r="C143" s="70"/>
      <c r="D143" s="70"/>
      <c r="E143" s="70"/>
      <c r="F143" s="71"/>
      <c r="G143" s="24"/>
      <c r="H143" s="57"/>
      <c r="I143" s="57"/>
      <c r="J143" s="57"/>
      <c r="K143" s="57"/>
      <c r="L143" s="57"/>
      <c r="M143" s="57"/>
      <c r="N143" s="57"/>
      <c r="O143" s="57"/>
      <c r="P143" s="57"/>
      <c r="Q143" s="57"/>
      <c r="R143" s="57"/>
      <c r="S143" s="57"/>
      <c r="T143" s="57"/>
      <c r="U143" s="57"/>
      <c r="V143" s="57"/>
      <c r="W143" s="57"/>
      <c r="X143" s="57"/>
      <c r="Y143" s="57"/>
      <c r="Z143" s="57"/>
      <c r="AA143" s="57"/>
      <c r="AB143" s="57"/>
      <c r="AC143" s="57"/>
      <c r="AD143" s="57"/>
      <c r="AE143" s="57"/>
      <c r="AF143" s="57"/>
      <c r="AG143" s="57"/>
      <c r="AH143" s="57"/>
      <c r="AI143" s="57"/>
      <c r="AJ143" s="57"/>
      <c r="AK143" s="57"/>
      <c r="AL143" s="57"/>
      <c r="AM143" s="57"/>
      <c r="AN143" s="24"/>
      <c r="AO143" s="24"/>
      <c r="AP143" s="24"/>
      <c r="AQ143" s="24"/>
    </row>
    <row r="144" spans="1:43" s="16" customFormat="1">
      <c r="A144" s="68"/>
      <c r="B144" s="16" t="s">
        <v>126</v>
      </c>
      <c r="C144" s="70"/>
      <c r="D144" s="70"/>
      <c r="E144" s="70"/>
      <c r="F144" s="71"/>
      <c r="G144" s="24"/>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7"/>
      <c r="AI144" s="57"/>
      <c r="AJ144" s="57"/>
      <c r="AK144" s="57"/>
      <c r="AL144" s="57"/>
      <c r="AM144" s="57"/>
      <c r="AN144" s="24"/>
      <c r="AO144" s="24"/>
      <c r="AP144" s="24"/>
      <c r="AQ144" s="24"/>
    </row>
    <row r="148" spans="1:43" s="60" customFormat="1">
      <c r="A148" s="59"/>
      <c r="C148" s="61"/>
      <c r="D148" s="61"/>
      <c r="E148" s="61"/>
      <c r="F148" s="62"/>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row>
    <row r="149" spans="1:43" s="60" customFormat="1">
      <c r="A149" s="59"/>
      <c r="C149" s="61"/>
      <c r="D149" s="61"/>
      <c r="E149" s="61"/>
      <c r="F149" s="62"/>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row>
    <row r="150" spans="1:43" s="60" customFormat="1">
      <c r="A150" s="59"/>
      <c r="C150" s="61"/>
      <c r="D150" s="61"/>
      <c r="E150" s="61"/>
      <c r="F150" s="62"/>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row>
    <row r="151" spans="1:43" s="60" customFormat="1">
      <c r="A151" s="59"/>
      <c r="C151" s="61"/>
      <c r="D151" s="61"/>
      <c r="E151" s="61"/>
      <c r="F151" s="62"/>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row>
    <row r="152" spans="1:43" s="60" customFormat="1">
      <c r="A152" s="59"/>
      <c r="C152" s="61"/>
      <c r="D152" s="61"/>
      <c r="E152" s="61"/>
      <c r="F152" s="62"/>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row>
    <row r="153" spans="1:43" s="60" customFormat="1">
      <c r="A153" s="59"/>
      <c r="C153" s="61"/>
      <c r="D153" s="61"/>
      <c r="E153" s="61"/>
      <c r="F153" s="62"/>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row>
    <row r="154" spans="1:43" s="60" customFormat="1">
      <c r="A154" s="59"/>
      <c r="C154" s="61"/>
      <c r="D154" s="61"/>
      <c r="E154" s="61"/>
      <c r="F154" s="62"/>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row>
    <row r="155" spans="1:43" s="60" customFormat="1">
      <c r="A155" s="59"/>
      <c r="C155" s="61"/>
      <c r="D155" s="61"/>
      <c r="E155" s="61"/>
      <c r="F155" s="62"/>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row>
    <row r="156" spans="1:43" s="60" customFormat="1">
      <c r="A156" s="59"/>
      <c r="C156" s="61"/>
      <c r="D156" s="61"/>
      <c r="E156" s="61"/>
      <c r="F156" s="62"/>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row>
    <row r="157" spans="1:43" s="60" customFormat="1">
      <c r="A157" s="59"/>
      <c r="C157" s="61"/>
      <c r="D157" s="61"/>
      <c r="E157" s="61"/>
      <c r="F157" s="62"/>
      <c r="G157" s="56"/>
      <c r="H157" s="56"/>
      <c r="I157" s="56"/>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row>
    <row r="158" spans="1:43" s="60" customFormat="1">
      <c r="A158" s="59"/>
      <c r="C158" s="61"/>
      <c r="D158" s="61"/>
      <c r="E158" s="61"/>
      <c r="F158" s="62"/>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row>
    <row r="159" spans="1:43" s="60" customFormat="1">
      <c r="A159" s="59"/>
      <c r="C159" s="61"/>
      <c r="D159" s="61"/>
      <c r="E159" s="61"/>
      <c r="F159" s="62"/>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row>
    <row r="160" spans="1:43" s="60" customFormat="1">
      <c r="A160" s="59"/>
      <c r="C160" s="61"/>
      <c r="D160" s="61"/>
      <c r="E160" s="61"/>
      <c r="F160" s="62"/>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row>
    <row r="161" spans="1:43" s="60" customFormat="1">
      <c r="A161" s="59"/>
      <c r="C161" s="61"/>
      <c r="D161" s="61"/>
      <c r="E161" s="61"/>
      <c r="F161" s="62"/>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row>
    <row r="162" spans="1:43" s="60" customFormat="1">
      <c r="A162" s="59"/>
      <c r="C162" s="61"/>
      <c r="D162" s="61"/>
      <c r="E162" s="61"/>
      <c r="F162" s="62"/>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row>
    <row r="163" spans="1:43" s="60" customFormat="1">
      <c r="A163" s="59"/>
      <c r="C163" s="61"/>
      <c r="D163" s="61"/>
      <c r="E163" s="61"/>
      <c r="F163" s="62"/>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row>
    <row r="164" spans="1:43" s="60" customFormat="1">
      <c r="A164" s="59"/>
      <c r="C164" s="61"/>
      <c r="D164" s="61"/>
      <c r="E164" s="61"/>
      <c r="F164" s="62"/>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row>
    <row r="165" spans="1:43" s="60" customFormat="1">
      <c r="A165" s="59"/>
      <c r="C165" s="61"/>
      <c r="D165" s="61"/>
      <c r="E165" s="61"/>
      <c r="F165" s="62"/>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row>
    <row r="166" spans="1:43" s="60" customFormat="1">
      <c r="A166" s="59"/>
      <c r="C166" s="61"/>
      <c r="D166" s="61"/>
      <c r="E166" s="61"/>
      <c r="F166" s="62"/>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row>
    <row r="167" spans="1:43" s="60" customFormat="1">
      <c r="A167" s="59"/>
      <c r="C167" s="61"/>
      <c r="D167" s="61"/>
      <c r="E167" s="61"/>
      <c r="F167" s="62"/>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row>
    <row r="168" spans="1:43" s="60" customFormat="1">
      <c r="A168" s="59"/>
      <c r="C168" s="61"/>
      <c r="D168" s="61"/>
      <c r="E168" s="61"/>
      <c r="F168" s="62"/>
      <c r="G168" s="56"/>
      <c r="H168" s="56"/>
      <c r="I168" s="56"/>
      <c r="J168" s="56"/>
      <c r="K168" s="56"/>
      <c r="L168" s="56"/>
      <c r="M168" s="56"/>
      <c r="N168" s="56"/>
      <c r="O168" s="56"/>
      <c r="P168" s="56"/>
      <c r="Q168" s="56"/>
      <c r="R168" s="56"/>
      <c r="S168" s="56"/>
      <c r="T168" s="56"/>
      <c r="U168" s="56"/>
      <c r="V168" s="56"/>
      <c r="W168" s="56"/>
      <c r="X168" s="56"/>
      <c r="Y168" s="56"/>
      <c r="Z168" s="56"/>
      <c r="AA168" s="56"/>
      <c r="AB168" s="56"/>
      <c r="AC168" s="56"/>
      <c r="AD168" s="56"/>
      <c r="AE168" s="56"/>
      <c r="AF168" s="56"/>
      <c r="AG168" s="56"/>
      <c r="AH168" s="56"/>
      <c r="AI168" s="56"/>
      <c r="AJ168" s="56"/>
      <c r="AK168" s="56"/>
      <c r="AL168" s="56"/>
      <c r="AM168" s="56"/>
      <c r="AN168" s="56"/>
      <c r="AO168" s="56"/>
      <c r="AP168" s="56"/>
      <c r="AQ168" s="56"/>
    </row>
    <row r="169" spans="1:43" s="60" customFormat="1">
      <c r="A169" s="59"/>
      <c r="C169" s="61"/>
      <c r="D169" s="61"/>
      <c r="E169" s="61"/>
      <c r="F169" s="62"/>
      <c r="G169" s="56"/>
      <c r="H169" s="56"/>
      <c r="I169" s="56"/>
      <c r="J169" s="56"/>
      <c r="K169" s="56"/>
      <c r="L169" s="56"/>
      <c r="M169" s="56"/>
      <c r="N169" s="56"/>
      <c r="O169" s="56"/>
      <c r="P169" s="56"/>
      <c r="Q169" s="56"/>
      <c r="R169" s="56"/>
      <c r="S169" s="56"/>
      <c r="T169" s="56"/>
      <c r="U169" s="56"/>
      <c r="V169" s="56"/>
      <c r="W169" s="56"/>
      <c r="X169" s="56"/>
      <c r="Y169" s="56"/>
      <c r="Z169" s="56"/>
      <c r="AA169" s="56"/>
      <c r="AB169" s="56"/>
      <c r="AC169" s="56"/>
      <c r="AD169" s="56"/>
      <c r="AE169" s="56"/>
      <c r="AF169" s="56"/>
      <c r="AG169" s="56"/>
      <c r="AH169" s="56"/>
      <c r="AI169" s="56"/>
      <c r="AJ169" s="56"/>
      <c r="AK169" s="56"/>
      <c r="AL169" s="56"/>
      <c r="AM169" s="56"/>
      <c r="AN169" s="56"/>
      <c r="AO169" s="56"/>
      <c r="AP169" s="56"/>
      <c r="AQ169" s="56"/>
    </row>
    <row r="170" spans="1:43" s="60" customFormat="1">
      <c r="A170" s="59"/>
      <c r="C170" s="61"/>
      <c r="D170" s="61"/>
      <c r="E170" s="61"/>
      <c r="F170" s="62"/>
      <c r="G170" s="56"/>
      <c r="H170" s="56"/>
      <c r="I170" s="56"/>
      <c r="J170" s="56"/>
      <c r="K170" s="56"/>
      <c r="L170" s="56"/>
      <c r="M170" s="56"/>
      <c r="N170" s="56"/>
      <c r="O170" s="56"/>
      <c r="P170" s="56"/>
      <c r="Q170" s="56"/>
      <c r="R170" s="56"/>
      <c r="S170" s="56"/>
      <c r="T170" s="56"/>
      <c r="U170" s="56"/>
      <c r="V170" s="56"/>
      <c r="W170" s="56"/>
      <c r="X170" s="56"/>
      <c r="Y170" s="56"/>
      <c r="Z170" s="56"/>
      <c r="AA170" s="56"/>
      <c r="AB170" s="56"/>
      <c r="AC170" s="56"/>
      <c r="AD170" s="56"/>
      <c r="AE170" s="56"/>
      <c r="AF170" s="56"/>
      <c r="AG170" s="56"/>
      <c r="AH170" s="56"/>
      <c r="AI170" s="56"/>
      <c r="AJ170" s="56"/>
      <c r="AK170" s="56"/>
      <c r="AL170" s="56"/>
      <c r="AM170" s="56"/>
      <c r="AN170" s="56"/>
      <c r="AO170" s="56"/>
      <c r="AP170" s="56"/>
      <c r="AQ170" s="56"/>
    </row>
    <row r="171" spans="1:43" s="60" customFormat="1">
      <c r="A171" s="59"/>
      <c r="C171" s="61"/>
      <c r="D171" s="61"/>
      <c r="E171" s="61"/>
      <c r="F171" s="62"/>
      <c r="G171" s="56"/>
      <c r="H171" s="56"/>
      <c r="I171" s="56"/>
      <c r="J171" s="56"/>
      <c r="K171" s="56"/>
      <c r="L171" s="56"/>
      <c r="M171" s="56"/>
      <c r="N171" s="56"/>
      <c r="O171" s="56"/>
      <c r="P171" s="56"/>
      <c r="Q171" s="56"/>
      <c r="R171" s="56"/>
      <c r="S171" s="56"/>
      <c r="T171" s="56"/>
      <c r="U171" s="56"/>
      <c r="V171" s="56"/>
      <c r="W171" s="56"/>
      <c r="X171" s="56"/>
      <c r="Y171" s="56"/>
      <c r="Z171" s="56"/>
      <c r="AA171" s="56"/>
      <c r="AB171" s="56"/>
      <c r="AC171" s="56"/>
      <c r="AD171" s="56"/>
      <c r="AE171" s="56"/>
      <c r="AF171" s="56"/>
      <c r="AG171" s="56"/>
      <c r="AH171" s="56"/>
      <c r="AI171" s="56"/>
      <c r="AJ171" s="56"/>
      <c r="AK171" s="56"/>
      <c r="AL171" s="56"/>
      <c r="AM171" s="56"/>
      <c r="AN171" s="56"/>
      <c r="AO171" s="56"/>
      <c r="AP171" s="56"/>
      <c r="AQ171" s="56"/>
    </row>
    <row r="172" spans="1:43" s="60" customFormat="1">
      <c r="A172" s="59"/>
      <c r="C172" s="61"/>
      <c r="D172" s="61"/>
      <c r="E172" s="61"/>
      <c r="F172" s="62"/>
      <c r="G172" s="56"/>
      <c r="H172" s="56"/>
      <c r="I172" s="56"/>
      <c r="J172" s="56"/>
      <c r="K172" s="56"/>
      <c r="L172" s="56"/>
      <c r="M172" s="56"/>
      <c r="N172" s="56"/>
      <c r="O172" s="56"/>
      <c r="P172" s="56"/>
      <c r="Q172" s="56"/>
      <c r="R172" s="56"/>
      <c r="S172" s="56"/>
      <c r="T172" s="56"/>
      <c r="U172" s="56"/>
      <c r="V172" s="56"/>
      <c r="W172" s="56"/>
      <c r="X172" s="56"/>
      <c r="Y172" s="56"/>
      <c r="Z172" s="56"/>
      <c r="AA172" s="56"/>
      <c r="AB172" s="56"/>
      <c r="AC172" s="56"/>
      <c r="AD172" s="56"/>
      <c r="AE172" s="56"/>
      <c r="AF172" s="56"/>
      <c r="AG172" s="56"/>
      <c r="AH172" s="56"/>
      <c r="AI172" s="56"/>
      <c r="AJ172" s="56"/>
      <c r="AK172" s="56"/>
      <c r="AL172" s="56"/>
      <c r="AM172" s="56"/>
      <c r="AN172" s="56"/>
      <c r="AO172" s="56"/>
      <c r="AP172" s="56"/>
      <c r="AQ172" s="56"/>
    </row>
    <row r="173" spans="1:43" s="60" customFormat="1">
      <c r="A173" s="59"/>
      <c r="C173" s="61"/>
      <c r="D173" s="61"/>
      <c r="E173" s="61"/>
      <c r="F173" s="62"/>
      <c r="G173" s="56"/>
      <c r="H173" s="56"/>
      <c r="I173" s="56"/>
      <c r="J173" s="56"/>
      <c r="K173" s="56"/>
      <c r="L173" s="56"/>
      <c r="M173" s="56"/>
      <c r="N173" s="56"/>
      <c r="O173" s="56"/>
      <c r="P173" s="56"/>
      <c r="Q173" s="56"/>
      <c r="R173" s="56"/>
      <c r="S173" s="56"/>
      <c r="T173" s="56"/>
      <c r="U173" s="56"/>
      <c r="V173" s="56"/>
      <c r="W173" s="56"/>
      <c r="X173" s="56"/>
      <c r="Y173" s="56"/>
      <c r="Z173" s="56"/>
      <c r="AA173" s="56"/>
      <c r="AB173" s="56"/>
      <c r="AC173" s="56"/>
      <c r="AD173" s="56"/>
      <c r="AE173" s="56"/>
      <c r="AF173" s="56"/>
      <c r="AG173" s="56"/>
      <c r="AH173" s="56"/>
      <c r="AI173" s="56"/>
      <c r="AJ173" s="56"/>
      <c r="AK173" s="56"/>
      <c r="AL173" s="56"/>
      <c r="AM173" s="56"/>
      <c r="AN173" s="56"/>
      <c r="AO173" s="56"/>
      <c r="AP173" s="56"/>
      <c r="AQ173" s="56"/>
    </row>
    <row r="174" spans="1:43" s="60" customFormat="1">
      <c r="A174" s="59"/>
      <c r="C174" s="61"/>
      <c r="D174" s="61"/>
      <c r="E174" s="61"/>
      <c r="F174" s="62"/>
      <c r="G174" s="56"/>
      <c r="H174" s="56"/>
      <c r="I174" s="56"/>
      <c r="J174" s="56"/>
      <c r="K174" s="56"/>
      <c r="L174" s="56"/>
      <c r="M174" s="56"/>
      <c r="N174" s="56"/>
      <c r="O174" s="56"/>
      <c r="P174" s="56"/>
      <c r="Q174" s="56"/>
      <c r="R174" s="56"/>
      <c r="S174" s="56"/>
      <c r="T174" s="56"/>
      <c r="U174" s="56"/>
      <c r="V174" s="56"/>
      <c r="W174" s="56"/>
      <c r="X174" s="56"/>
      <c r="Y174" s="56"/>
      <c r="Z174" s="56"/>
      <c r="AA174" s="56"/>
      <c r="AB174" s="56"/>
      <c r="AC174" s="56"/>
      <c r="AD174" s="56"/>
      <c r="AE174" s="56"/>
      <c r="AF174" s="56"/>
      <c r="AG174" s="56"/>
      <c r="AH174" s="56"/>
      <c r="AI174" s="56"/>
      <c r="AJ174" s="56"/>
      <c r="AK174" s="56"/>
      <c r="AL174" s="56"/>
      <c r="AM174" s="56"/>
      <c r="AN174" s="56"/>
      <c r="AO174" s="56"/>
      <c r="AP174" s="56"/>
      <c r="AQ174" s="56"/>
    </row>
    <row r="175" spans="1:43" s="60" customFormat="1">
      <c r="A175" s="59"/>
      <c r="C175" s="61"/>
      <c r="D175" s="61"/>
      <c r="E175" s="61"/>
      <c r="F175" s="62"/>
      <c r="G175" s="56"/>
      <c r="H175" s="56"/>
      <c r="I175" s="56"/>
      <c r="J175" s="56"/>
      <c r="K175" s="56"/>
      <c r="L175" s="56"/>
      <c r="M175" s="56"/>
      <c r="N175" s="56"/>
      <c r="O175" s="56"/>
      <c r="P175" s="56"/>
      <c r="Q175" s="56"/>
      <c r="R175" s="56"/>
      <c r="S175" s="56"/>
      <c r="T175" s="56"/>
      <c r="U175" s="56"/>
      <c r="V175" s="56"/>
      <c r="W175" s="56"/>
      <c r="X175" s="56"/>
      <c r="Y175" s="56"/>
      <c r="Z175" s="56"/>
      <c r="AA175" s="56"/>
      <c r="AB175" s="56"/>
      <c r="AC175" s="56"/>
      <c r="AD175" s="56"/>
      <c r="AE175" s="56"/>
      <c r="AF175" s="56"/>
      <c r="AG175" s="56"/>
      <c r="AH175" s="56"/>
      <c r="AI175" s="56"/>
      <c r="AJ175" s="56"/>
      <c r="AK175" s="56"/>
      <c r="AL175" s="56"/>
      <c r="AM175" s="56"/>
      <c r="AN175" s="56"/>
      <c r="AO175" s="56"/>
      <c r="AP175" s="56"/>
      <c r="AQ175" s="56"/>
    </row>
    <row r="176" spans="1:43" s="60" customFormat="1">
      <c r="A176" s="59"/>
      <c r="C176" s="61"/>
      <c r="D176" s="61"/>
      <c r="E176" s="61"/>
      <c r="F176" s="62"/>
      <c r="G176" s="56"/>
      <c r="H176" s="56"/>
      <c r="I176" s="56"/>
      <c r="J176" s="56"/>
      <c r="K176" s="56"/>
      <c r="L176" s="56"/>
      <c r="M176" s="56"/>
      <c r="N176" s="56"/>
      <c r="O176" s="56"/>
      <c r="P176" s="56"/>
      <c r="Q176" s="56"/>
      <c r="R176" s="56"/>
      <c r="S176" s="56"/>
      <c r="T176" s="56"/>
      <c r="U176" s="56"/>
      <c r="V176" s="56"/>
      <c r="W176" s="56"/>
      <c r="X176" s="56"/>
      <c r="Y176" s="56"/>
      <c r="Z176" s="56"/>
      <c r="AA176" s="56"/>
      <c r="AB176" s="56"/>
      <c r="AC176" s="56"/>
      <c r="AD176" s="56"/>
      <c r="AE176" s="56"/>
      <c r="AF176" s="56"/>
      <c r="AG176" s="56"/>
      <c r="AH176" s="56"/>
      <c r="AI176" s="56"/>
      <c r="AJ176" s="56"/>
      <c r="AK176" s="56"/>
      <c r="AL176" s="56"/>
      <c r="AM176" s="56"/>
      <c r="AN176" s="56"/>
      <c r="AO176" s="56"/>
      <c r="AP176" s="56"/>
      <c r="AQ176" s="56"/>
    </row>
    <row r="177" spans="1:43" s="60" customFormat="1">
      <c r="A177" s="59"/>
      <c r="C177" s="61"/>
      <c r="D177" s="61"/>
      <c r="E177" s="61"/>
      <c r="F177" s="62"/>
      <c r="G177" s="56"/>
      <c r="H177" s="56"/>
      <c r="I177" s="56"/>
      <c r="J177" s="56"/>
      <c r="K177" s="56"/>
      <c r="L177" s="56"/>
      <c r="M177" s="56"/>
      <c r="N177" s="56"/>
      <c r="O177" s="56"/>
      <c r="P177" s="56"/>
      <c r="Q177" s="56"/>
      <c r="R177" s="56"/>
      <c r="S177" s="56"/>
      <c r="T177" s="56"/>
      <c r="U177" s="56"/>
      <c r="V177" s="56"/>
      <c r="W177" s="56"/>
      <c r="X177" s="56"/>
      <c r="Y177" s="56"/>
      <c r="Z177" s="56"/>
      <c r="AA177" s="56"/>
      <c r="AB177" s="56"/>
      <c r="AC177" s="56"/>
      <c r="AD177" s="56"/>
      <c r="AE177" s="56"/>
      <c r="AF177" s="56"/>
      <c r="AG177" s="56"/>
      <c r="AH177" s="56"/>
      <c r="AI177" s="56"/>
      <c r="AJ177" s="56"/>
      <c r="AK177" s="56"/>
      <c r="AL177" s="56"/>
      <c r="AM177" s="56"/>
      <c r="AN177" s="56"/>
      <c r="AO177" s="56"/>
      <c r="AP177" s="56"/>
      <c r="AQ177" s="56"/>
    </row>
    <row r="178" spans="1:43" s="60" customFormat="1">
      <c r="A178" s="59"/>
      <c r="C178" s="61"/>
      <c r="D178" s="61"/>
      <c r="E178" s="61"/>
      <c r="F178" s="62"/>
      <c r="G178" s="56"/>
      <c r="H178" s="56"/>
      <c r="I178" s="56"/>
      <c r="J178" s="56"/>
      <c r="K178" s="56"/>
      <c r="L178" s="56"/>
      <c r="M178" s="56"/>
      <c r="N178" s="56"/>
      <c r="O178" s="56"/>
      <c r="P178" s="56"/>
      <c r="Q178" s="56"/>
      <c r="R178" s="56"/>
      <c r="S178" s="56"/>
      <c r="T178" s="56"/>
      <c r="U178" s="56"/>
      <c r="V178" s="56"/>
      <c r="W178" s="56"/>
      <c r="X178" s="56"/>
      <c r="Y178" s="56"/>
      <c r="Z178" s="56"/>
      <c r="AA178" s="56"/>
      <c r="AB178" s="56"/>
      <c r="AC178" s="56"/>
      <c r="AD178" s="56"/>
      <c r="AE178" s="56"/>
      <c r="AF178" s="56"/>
      <c r="AG178" s="56"/>
      <c r="AH178" s="56"/>
      <c r="AI178" s="56"/>
      <c r="AJ178" s="56"/>
      <c r="AK178" s="56"/>
      <c r="AL178" s="56"/>
      <c r="AM178" s="56"/>
      <c r="AN178" s="56"/>
      <c r="AO178" s="56"/>
      <c r="AP178" s="56"/>
      <c r="AQ178" s="56"/>
    </row>
    <row r="179" spans="1:43" s="60" customFormat="1">
      <c r="A179" s="59"/>
      <c r="C179" s="61"/>
      <c r="D179" s="61"/>
      <c r="E179" s="61"/>
      <c r="F179" s="62"/>
      <c r="G179" s="56"/>
      <c r="H179" s="56"/>
      <c r="I179" s="56"/>
      <c r="J179" s="56"/>
      <c r="K179" s="56"/>
      <c r="L179" s="56"/>
      <c r="M179" s="56"/>
      <c r="N179" s="56"/>
      <c r="O179" s="56"/>
      <c r="P179" s="56"/>
      <c r="Q179" s="56"/>
      <c r="R179" s="56"/>
      <c r="S179" s="56"/>
      <c r="T179" s="56"/>
      <c r="U179" s="56"/>
      <c r="V179" s="56"/>
      <c r="W179" s="56"/>
      <c r="X179" s="56"/>
      <c r="Y179" s="56"/>
      <c r="Z179" s="56"/>
      <c r="AA179" s="56"/>
      <c r="AB179" s="56"/>
      <c r="AC179" s="56"/>
      <c r="AD179" s="56"/>
      <c r="AE179" s="56"/>
      <c r="AF179" s="56"/>
      <c r="AG179" s="56"/>
      <c r="AH179" s="56"/>
      <c r="AI179" s="56"/>
      <c r="AJ179" s="56"/>
      <c r="AK179" s="56"/>
      <c r="AL179" s="56"/>
      <c r="AM179" s="56"/>
      <c r="AN179" s="56"/>
      <c r="AO179" s="56"/>
      <c r="AP179" s="56"/>
      <c r="AQ179" s="56"/>
    </row>
    <row r="180" spans="1:43" s="60" customFormat="1">
      <c r="A180" s="59"/>
      <c r="C180" s="61"/>
      <c r="D180" s="61"/>
      <c r="E180" s="61"/>
      <c r="F180" s="62"/>
      <c r="G180" s="56"/>
      <c r="H180" s="56"/>
      <c r="I180" s="56"/>
      <c r="J180" s="56"/>
      <c r="K180" s="56"/>
      <c r="L180" s="56"/>
      <c r="M180" s="56"/>
      <c r="N180" s="56"/>
      <c r="O180" s="56"/>
      <c r="P180" s="56"/>
      <c r="Q180" s="56"/>
      <c r="R180" s="56"/>
      <c r="S180" s="56"/>
      <c r="T180" s="56"/>
      <c r="U180" s="56"/>
      <c r="V180" s="56"/>
      <c r="W180" s="56"/>
      <c r="X180" s="56"/>
      <c r="Y180" s="56"/>
      <c r="Z180" s="56"/>
      <c r="AA180" s="56"/>
      <c r="AB180" s="56"/>
      <c r="AC180" s="56"/>
      <c r="AD180" s="56"/>
      <c r="AE180" s="56"/>
      <c r="AF180" s="56"/>
      <c r="AG180" s="56"/>
      <c r="AH180" s="56"/>
      <c r="AI180" s="56"/>
      <c r="AJ180" s="56"/>
      <c r="AK180" s="56"/>
      <c r="AL180" s="56"/>
      <c r="AM180" s="56"/>
      <c r="AN180" s="56"/>
      <c r="AO180" s="56"/>
      <c r="AP180" s="56"/>
      <c r="AQ180" s="56"/>
    </row>
    <row r="181" spans="1:43" s="60" customFormat="1">
      <c r="A181" s="59"/>
      <c r="C181" s="61"/>
      <c r="D181" s="61"/>
      <c r="E181" s="61"/>
      <c r="F181" s="62"/>
      <c r="G181" s="56"/>
      <c r="H181" s="56"/>
      <c r="I181" s="56"/>
      <c r="J181" s="56"/>
      <c r="K181" s="56"/>
      <c r="L181" s="56"/>
      <c r="M181" s="56"/>
      <c r="N181" s="56"/>
      <c r="O181" s="56"/>
      <c r="P181" s="56"/>
      <c r="Q181" s="56"/>
      <c r="R181" s="56"/>
      <c r="S181" s="56"/>
      <c r="T181" s="56"/>
      <c r="U181" s="56"/>
      <c r="V181" s="56"/>
      <c r="W181" s="56"/>
      <c r="X181" s="56"/>
      <c r="Y181" s="56"/>
      <c r="Z181" s="56"/>
      <c r="AA181" s="56"/>
      <c r="AB181" s="56"/>
      <c r="AC181" s="56"/>
      <c r="AD181" s="56"/>
      <c r="AE181" s="56"/>
      <c r="AF181" s="56"/>
      <c r="AG181" s="56"/>
      <c r="AH181" s="56"/>
      <c r="AI181" s="56"/>
      <c r="AJ181" s="56"/>
      <c r="AK181" s="56"/>
      <c r="AL181" s="56"/>
      <c r="AM181" s="56"/>
      <c r="AN181" s="56"/>
      <c r="AO181" s="56"/>
      <c r="AP181" s="56"/>
      <c r="AQ181" s="56"/>
    </row>
    <row r="182" spans="1:43" s="60" customFormat="1">
      <c r="A182" s="59"/>
      <c r="C182" s="61"/>
      <c r="D182" s="61"/>
      <c r="E182" s="61"/>
      <c r="F182" s="62"/>
      <c r="G182" s="56"/>
      <c r="H182" s="56"/>
      <c r="I182" s="56"/>
      <c r="J182" s="56"/>
      <c r="K182" s="56"/>
      <c r="L182" s="56"/>
      <c r="M182" s="56"/>
      <c r="N182" s="56"/>
      <c r="O182" s="56"/>
      <c r="P182" s="56"/>
      <c r="Q182" s="56"/>
      <c r="R182" s="56"/>
      <c r="S182" s="56"/>
      <c r="T182" s="56"/>
      <c r="U182" s="56"/>
      <c r="V182" s="56"/>
      <c r="W182" s="56"/>
      <c r="X182" s="56"/>
      <c r="Y182" s="56"/>
      <c r="Z182" s="56"/>
      <c r="AA182" s="56"/>
      <c r="AB182" s="56"/>
      <c r="AC182" s="56"/>
      <c r="AD182" s="56"/>
      <c r="AE182" s="56"/>
      <c r="AF182" s="56"/>
      <c r="AG182" s="56"/>
      <c r="AH182" s="56"/>
      <c r="AI182" s="56"/>
      <c r="AJ182" s="56"/>
      <c r="AK182" s="56"/>
      <c r="AL182" s="56"/>
      <c r="AM182" s="56"/>
      <c r="AN182" s="56"/>
      <c r="AO182" s="56"/>
      <c r="AP182" s="56"/>
      <c r="AQ182" s="56"/>
    </row>
    <row r="183" spans="1:43" s="60" customFormat="1">
      <c r="A183" s="59"/>
      <c r="C183" s="61"/>
      <c r="D183" s="61"/>
      <c r="E183" s="61"/>
      <c r="F183" s="62"/>
      <c r="G183" s="56"/>
      <c r="H183" s="56"/>
      <c r="I183" s="56"/>
      <c r="J183" s="56"/>
      <c r="K183" s="56"/>
      <c r="L183" s="56"/>
      <c r="M183" s="56"/>
      <c r="N183" s="56"/>
      <c r="O183" s="56"/>
      <c r="P183" s="56"/>
      <c r="Q183" s="56"/>
      <c r="R183" s="56"/>
      <c r="S183" s="56"/>
      <c r="T183" s="56"/>
      <c r="U183" s="56"/>
      <c r="V183" s="56"/>
      <c r="W183" s="56"/>
      <c r="X183" s="56"/>
      <c r="Y183" s="56"/>
      <c r="Z183" s="56"/>
      <c r="AA183" s="56"/>
      <c r="AB183" s="56"/>
      <c r="AC183" s="56"/>
      <c r="AD183" s="56"/>
      <c r="AE183" s="56"/>
      <c r="AF183" s="56"/>
      <c r="AG183" s="56"/>
      <c r="AH183" s="56"/>
      <c r="AI183" s="56"/>
      <c r="AJ183" s="56"/>
      <c r="AK183" s="56"/>
      <c r="AL183" s="56"/>
      <c r="AM183" s="56"/>
      <c r="AN183" s="56"/>
      <c r="AO183" s="56"/>
      <c r="AP183" s="56"/>
      <c r="AQ183" s="56"/>
    </row>
    <row r="184" spans="1:43" s="60" customFormat="1">
      <c r="A184" s="59"/>
      <c r="C184" s="61"/>
      <c r="D184" s="61"/>
      <c r="E184" s="61"/>
      <c r="F184" s="62"/>
      <c r="G184" s="56"/>
      <c r="H184" s="56"/>
      <c r="I184" s="56"/>
      <c r="J184" s="56"/>
      <c r="K184" s="56"/>
      <c r="L184" s="56"/>
      <c r="M184" s="56"/>
      <c r="N184" s="56"/>
      <c r="O184" s="56"/>
      <c r="P184" s="56"/>
      <c r="Q184" s="56"/>
      <c r="R184" s="56"/>
      <c r="S184" s="56"/>
      <c r="T184" s="56"/>
      <c r="U184" s="56"/>
      <c r="V184" s="56"/>
      <c r="W184" s="56"/>
      <c r="X184" s="56"/>
      <c r="Y184" s="56"/>
      <c r="Z184" s="56"/>
      <c r="AA184" s="56"/>
      <c r="AB184" s="56"/>
      <c r="AC184" s="56"/>
      <c r="AD184" s="56"/>
      <c r="AE184" s="56"/>
      <c r="AF184" s="56"/>
      <c r="AG184" s="56"/>
      <c r="AH184" s="56"/>
      <c r="AI184" s="56"/>
      <c r="AJ184" s="56"/>
      <c r="AK184" s="56"/>
      <c r="AL184" s="56"/>
      <c r="AM184" s="56"/>
      <c r="AN184" s="56"/>
      <c r="AO184" s="56"/>
      <c r="AP184" s="56"/>
      <c r="AQ184" s="56"/>
    </row>
    <row r="185" spans="1:43" s="60" customFormat="1">
      <c r="A185" s="59"/>
      <c r="C185" s="61"/>
      <c r="D185" s="61"/>
      <c r="E185" s="61"/>
      <c r="F185" s="62"/>
      <c r="G185" s="56"/>
      <c r="H185" s="56"/>
      <c r="I185" s="56"/>
      <c r="J185" s="56"/>
      <c r="K185" s="56"/>
      <c r="L185" s="56"/>
      <c r="M185" s="56"/>
      <c r="N185" s="56"/>
      <c r="O185" s="56"/>
      <c r="P185" s="56"/>
      <c r="Q185" s="56"/>
      <c r="R185" s="56"/>
      <c r="S185" s="56"/>
      <c r="T185" s="56"/>
      <c r="U185" s="56"/>
      <c r="V185" s="56"/>
      <c r="W185" s="56"/>
      <c r="X185" s="56"/>
      <c r="Y185" s="56"/>
      <c r="Z185" s="56"/>
      <c r="AA185" s="56"/>
      <c r="AB185" s="56"/>
      <c r="AC185" s="56"/>
      <c r="AD185" s="56"/>
      <c r="AE185" s="56"/>
      <c r="AF185" s="56"/>
      <c r="AG185" s="56"/>
      <c r="AH185" s="56"/>
      <c r="AI185" s="56"/>
      <c r="AJ185" s="56"/>
      <c r="AK185" s="56"/>
      <c r="AL185" s="56"/>
      <c r="AM185" s="56"/>
      <c r="AN185" s="56"/>
      <c r="AO185" s="56"/>
      <c r="AP185" s="56"/>
      <c r="AQ185" s="56"/>
    </row>
    <row r="186" spans="1:43" s="60" customFormat="1">
      <c r="A186" s="59"/>
      <c r="C186" s="61"/>
      <c r="D186" s="61"/>
      <c r="E186" s="61"/>
      <c r="F186" s="62"/>
      <c r="G186" s="56"/>
      <c r="H186" s="56"/>
      <c r="I186" s="56"/>
      <c r="J186" s="56"/>
      <c r="K186" s="56"/>
      <c r="L186" s="56"/>
      <c r="M186" s="56"/>
      <c r="N186" s="56"/>
      <c r="O186" s="56"/>
      <c r="P186" s="56"/>
      <c r="Q186" s="56"/>
      <c r="R186" s="56"/>
      <c r="S186" s="56"/>
      <c r="T186" s="56"/>
      <c r="U186" s="56"/>
      <c r="V186" s="56"/>
      <c r="W186" s="56"/>
      <c r="X186" s="56"/>
      <c r="Y186" s="56"/>
      <c r="Z186" s="56"/>
      <c r="AA186" s="56"/>
      <c r="AB186" s="56"/>
      <c r="AC186" s="56"/>
      <c r="AD186" s="56"/>
      <c r="AE186" s="56"/>
      <c r="AF186" s="56"/>
      <c r="AG186" s="56"/>
      <c r="AH186" s="56"/>
      <c r="AI186" s="56"/>
      <c r="AJ186" s="56"/>
      <c r="AK186" s="56"/>
      <c r="AL186" s="56"/>
      <c r="AM186" s="56"/>
      <c r="AN186" s="56"/>
      <c r="AO186" s="56"/>
      <c r="AP186" s="56"/>
      <c r="AQ186" s="56"/>
    </row>
    <row r="187" spans="1:43" s="60" customFormat="1">
      <c r="A187" s="59"/>
      <c r="C187" s="61"/>
      <c r="D187" s="61"/>
      <c r="E187" s="61"/>
      <c r="F187" s="62"/>
      <c r="G187" s="56"/>
      <c r="H187" s="56"/>
      <c r="I187" s="56"/>
      <c r="J187" s="56"/>
      <c r="K187" s="56"/>
      <c r="L187" s="56"/>
      <c r="M187" s="56"/>
      <c r="N187" s="56"/>
      <c r="O187" s="56"/>
      <c r="P187" s="56"/>
      <c r="Q187" s="56"/>
      <c r="R187" s="56"/>
      <c r="S187" s="56"/>
      <c r="T187" s="56"/>
      <c r="U187" s="56"/>
      <c r="V187" s="56"/>
      <c r="W187" s="56"/>
      <c r="X187" s="56"/>
      <c r="Y187" s="56"/>
      <c r="Z187" s="56"/>
      <c r="AA187" s="56"/>
      <c r="AB187" s="56"/>
      <c r="AC187" s="56"/>
      <c r="AD187" s="56"/>
      <c r="AE187" s="56"/>
      <c r="AF187" s="56"/>
      <c r="AG187" s="56"/>
      <c r="AH187" s="56"/>
      <c r="AI187" s="56"/>
      <c r="AJ187" s="56"/>
      <c r="AK187" s="56"/>
      <c r="AL187" s="56"/>
      <c r="AM187" s="56"/>
      <c r="AN187" s="56"/>
      <c r="AO187" s="56"/>
      <c r="AP187" s="56"/>
      <c r="AQ187" s="56"/>
    </row>
    <row r="188" spans="1:43" s="60" customFormat="1">
      <c r="A188" s="59"/>
      <c r="C188" s="61"/>
      <c r="D188" s="61"/>
      <c r="E188" s="61"/>
      <c r="F188" s="62"/>
      <c r="G188" s="56"/>
      <c r="H188" s="56"/>
      <c r="I188" s="56"/>
      <c r="J188" s="56"/>
      <c r="K188" s="56"/>
      <c r="L188" s="56"/>
      <c r="M188" s="56"/>
      <c r="N188" s="56"/>
      <c r="O188" s="56"/>
      <c r="P188" s="56"/>
      <c r="Q188" s="56"/>
      <c r="R188" s="56"/>
      <c r="S188" s="56"/>
      <c r="T188" s="56"/>
      <c r="U188" s="56"/>
      <c r="V188" s="56"/>
      <c r="W188" s="56"/>
      <c r="X188" s="56"/>
      <c r="Y188" s="56"/>
      <c r="Z188" s="56"/>
      <c r="AA188" s="56"/>
      <c r="AB188" s="56"/>
      <c r="AC188" s="56"/>
      <c r="AD188" s="56"/>
      <c r="AE188" s="56"/>
      <c r="AF188" s="56"/>
      <c r="AG188" s="56"/>
      <c r="AH188" s="56"/>
      <c r="AI188" s="56"/>
      <c r="AJ188" s="56"/>
      <c r="AK188" s="56"/>
      <c r="AL188" s="56"/>
      <c r="AM188" s="56"/>
      <c r="AN188" s="56"/>
      <c r="AO188" s="56"/>
      <c r="AP188" s="56"/>
      <c r="AQ188" s="56"/>
    </row>
    <row r="189" spans="1:43" s="60" customFormat="1">
      <c r="A189" s="59"/>
      <c r="C189" s="61"/>
      <c r="D189" s="61"/>
      <c r="E189" s="61"/>
      <c r="F189" s="62"/>
      <c r="G189" s="56"/>
      <c r="H189" s="56"/>
      <c r="I189" s="56"/>
      <c r="J189" s="56"/>
      <c r="K189" s="56"/>
      <c r="L189" s="56"/>
      <c r="M189" s="56"/>
      <c r="N189" s="56"/>
      <c r="O189" s="56"/>
      <c r="P189" s="56"/>
      <c r="Q189" s="56"/>
      <c r="R189" s="56"/>
      <c r="S189" s="56"/>
      <c r="T189" s="56"/>
      <c r="U189" s="56"/>
      <c r="V189" s="56"/>
      <c r="W189" s="56"/>
      <c r="X189" s="56"/>
      <c r="Y189" s="56"/>
      <c r="Z189" s="56"/>
      <c r="AA189" s="56"/>
      <c r="AB189" s="56"/>
      <c r="AC189" s="56"/>
      <c r="AD189" s="56"/>
      <c r="AE189" s="56"/>
      <c r="AF189" s="56"/>
      <c r="AG189" s="56"/>
      <c r="AH189" s="56"/>
      <c r="AI189" s="56"/>
      <c r="AJ189" s="56"/>
      <c r="AK189" s="56"/>
      <c r="AL189" s="56"/>
      <c r="AM189" s="56"/>
      <c r="AN189" s="56"/>
      <c r="AO189" s="56"/>
      <c r="AP189" s="56"/>
      <c r="AQ189" s="56"/>
    </row>
    <row r="190" spans="1:43" s="60" customFormat="1">
      <c r="A190" s="59"/>
      <c r="C190" s="61"/>
      <c r="D190" s="61"/>
      <c r="E190" s="61"/>
      <c r="F190" s="62"/>
      <c r="G190" s="56"/>
      <c r="H190" s="56"/>
      <c r="I190" s="56"/>
      <c r="J190" s="56"/>
      <c r="K190" s="56"/>
      <c r="L190" s="56"/>
      <c r="M190" s="56"/>
      <c r="N190" s="56"/>
      <c r="O190" s="56"/>
      <c r="P190" s="56"/>
      <c r="Q190" s="56"/>
      <c r="R190" s="56"/>
      <c r="S190" s="56"/>
      <c r="T190" s="56"/>
      <c r="U190" s="56"/>
      <c r="V190" s="56"/>
      <c r="W190" s="56"/>
      <c r="X190" s="56"/>
      <c r="Y190" s="56"/>
      <c r="Z190" s="56"/>
      <c r="AA190" s="56"/>
      <c r="AB190" s="56"/>
      <c r="AC190" s="56"/>
      <c r="AD190" s="56"/>
      <c r="AE190" s="56"/>
      <c r="AF190" s="56"/>
      <c r="AG190" s="56"/>
      <c r="AH190" s="56"/>
      <c r="AI190" s="56"/>
      <c r="AJ190" s="56"/>
      <c r="AK190" s="56"/>
      <c r="AL190" s="56"/>
      <c r="AM190" s="56"/>
      <c r="AN190" s="56"/>
      <c r="AO190" s="56"/>
      <c r="AP190" s="56"/>
      <c r="AQ190" s="56"/>
    </row>
    <row r="191" spans="1:43" s="60" customFormat="1">
      <c r="A191" s="59"/>
      <c r="C191" s="61"/>
      <c r="D191" s="61"/>
      <c r="E191" s="61"/>
      <c r="F191" s="62"/>
      <c r="G191" s="56"/>
      <c r="H191" s="56"/>
      <c r="I191" s="56"/>
      <c r="J191" s="56"/>
      <c r="K191" s="56"/>
      <c r="L191" s="56"/>
      <c r="M191" s="56"/>
      <c r="N191" s="56"/>
      <c r="O191" s="56"/>
      <c r="P191" s="56"/>
      <c r="Q191" s="56"/>
      <c r="R191" s="56"/>
      <c r="S191" s="56"/>
      <c r="T191" s="56"/>
      <c r="U191" s="56"/>
      <c r="V191" s="56"/>
      <c r="W191" s="56"/>
      <c r="X191" s="56"/>
      <c r="Y191" s="56"/>
      <c r="Z191" s="56"/>
      <c r="AA191" s="56"/>
      <c r="AB191" s="56"/>
      <c r="AC191" s="56"/>
      <c r="AD191" s="56"/>
      <c r="AE191" s="56"/>
      <c r="AF191" s="56"/>
      <c r="AG191" s="56"/>
      <c r="AH191" s="56"/>
      <c r="AI191" s="56"/>
      <c r="AJ191" s="56"/>
      <c r="AK191" s="56"/>
      <c r="AL191" s="56"/>
      <c r="AM191" s="56"/>
      <c r="AN191" s="56"/>
      <c r="AO191" s="56"/>
      <c r="AP191" s="56"/>
      <c r="AQ191" s="56"/>
    </row>
    <row r="192" spans="1:43" s="60" customFormat="1">
      <c r="A192" s="59"/>
      <c r="C192" s="61"/>
      <c r="D192" s="61"/>
      <c r="E192" s="61"/>
      <c r="F192" s="62"/>
      <c r="G192" s="56"/>
      <c r="H192" s="56"/>
      <c r="I192" s="56"/>
      <c r="J192" s="56"/>
      <c r="K192" s="56"/>
      <c r="L192" s="56"/>
      <c r="M192" s="56"/>
      <c r="N192" s="56"/>
      <c r="O192" s="56"/>
      <c r="P192" s="56"/>
      <c r="Q192" s="56"/>
      <c r="R192" s="56"/>
      <c r="S192" s="56"/>
      <c r="T192" s="56"/>
      <c r="U192" s="56"/>
      <c r="V192" s="56"/>
      <c r="W192" s="56"/>
      <c r="X192" s="56"/>
      <c r="Y192" s="56"/>
      <c r="Z192" s="56"/>
      <c r="AA192" s="56"/>
      <c r="AB192" s="56"/>
      <c r="AC192" s="56"/>
      <c r="AD192" s="56"/>
      <c r="AE192" s="56"/>
      <c r="AF192" s="56"/>
      <c r="AG192" s="56"/>
      <c r="AH192" s="56"/>
      <c r="AI192" s="56"/>
      <c r="AJ192" s="56"/>
      <c r="AK192" s="56"/>
      <c r="AL192" s="56"/>
      <c r="AM192" s="56"/>
      <c r="AN192" s="56"/>
      <c r="AO192" s="56"/>
      <c r="AP192" s="56"/>
      <c r="AQ192" s="56"/>
    </row>
    <row r="193" spans="1:43" s="60" customFormat="1">
      <c r="A193" s="59"/>
      <c r="C193" s="61"/>
      <c r="D193" s="61"/>
      <c r="E193" s="61"/>
      <c r="F193" s="62"/>
      <c r="G193" s="56"/>
      <c r="H193" s="56"/>
      <c r="I193" s="56"/>
      <c r="J193" s="56"/>
      <c r="K193" s="56"/>
      <c r="L193" s="56"/>
      <c r="M193" s="56"/>
      <c r="N193" s="56"/>
      <c r="O193" s="56"/>
      <c r="P193" s="56"/>
      <c r="Q193" s="56"/>
      <c r="R193" s="56"/>
      <c r="S193" s="56"/>
      <c r="T193" s="56"/>
      <c r="U193" s="56"/>
      <c r="V193" s="56"/>
      <c r="W193" s="56"/>
      <c r="X193" s="56"/>
      <c r="Y193" s="56"/>
      <c r="Z193" s="56"/>
      <c r="AA193" s="56"/>
      <c r="AB193" s="56"/>
      <c r="AC193" s="56"/>
      <c r="AD193" s="56"/>
      <c r="AE193" s="56"/>
      <c r="AF193" s="56"/>
      <c r="AG193" s="56"/>
      <c r="AH193" s="56"/>
      <c r="AI193" s="56"/>
      <c r="AJ193" s="56"/>
      <c r="AK193" s="56"/>
      <c r="AL193" s="56"/>
      <c r="AM193" s="56"/>
      <c r="AN193" s="56"/>
      <c r="AO193" s="56"/>
      <c r="AP193" s="56"/>
      <c r="AQ193" s="56"/>
    </row>
    <row r="194" spans="1:43" s="60" customFormat="1">
      <c r="A194" s="59"/>
      <c r="C194" s="61"/>
      <c r="D194" s="61"/>
      <c r="E194" s="61"/>
      <c r="F194" s="62"/>
      <c r="G194" s="56"/>
      <c r="H194" s="56"/>
      <c r="I194" s="56"/>
      <c r="J194" s="56"/>
      <c r="K194" s="56"/>
      <c r="L194" s="56"/>
      <c r="M194" s="56"/>
      <c r="N194" s="56"/>
      <c r="O194" s="56"/>
      <c r="P194" s="56"/>
      <c r="Q194" s="56"/>
      <c r="R194" s="56"/>
      <c r="S194" s="56"/>
      <c r="T194" s="56"/>
      <c r="U194" s="56"/>
      <c r="V194" s="56"/>
      <c r="W194" s="56"/>
      <c r="X194" s="56"/>
      <c r="Y194" s="56"/>
      <c r="Z194" s="56"/>
      <c r="AA194" s="56"/>
      <c r="AB194" s="56"/>
      <c r="AC194" s="56"/>
      <c r="AD194" s="56"/>
      <c r="AE194" s="56"/>
      <c r="AF194" s="56"/>
      <c r="AG194" s="56"/>
      <c r="AH194" s="56"/>
      <c r="AI194" s="56"/>
      <c r="AJ194" s="56"/>
      <c r="AK194" s="56"/>
      <c r="AL194" s="56"/>
      <c r="AM194" s="56"/>
      <c r="AN194" s="56"/>
      <c r="AO194" s="56"/>
      <c r="AP194" s="56"/>
      <c r="AQ194" s="56"/>
    </row>
    <row r="195" spans="1:43" s="60" customFormat="1">
      <c r="A195" s="59"/>
      <c r="C195" s="61"/>
      <c r="D195" s="61"/>
      <c r="E195" s="61"/>
      <c r="F195" s="62"/>
      <c r="G195" s="56"/>
      <c r="H195" s="56"/>
      <c r="I195" s="56"/>
      <c r="J195" s="56"/>
      <c r="K195" s="56"/>
      <c r="L195" s="56"/>
      <c r="M195" s="56"/>
      <c r="N195" s="56"/>
      <c r="O195" s="56"/>
      <c r="P195" s="56"/>
      <c r="Q195" s="56"/>
      <c r="R195" s="56"/>
      <c r="S195" s="56"/>
      <c r="T195" s="56"/>
      <c r="U195" s="56"/>
      <c r="V195" s="56"/>
      <c r="W195" s="56"/>
      <c r="X195" s="56"/>
      <c r="Y195" s="56"/>
      <c r="Z195" s="56"/>
      <c r="AA195" s="56"/>
      <c r="AB195" s="56"/>
      <c r="AC195" s="56"/>
      <c r="AD195" s="56"/>
      <c r="AE195" s="56"/>
      <c r="AF195" s="56"/>
      <c r="AG195" s="56"/>
      <c r="AH195" s="56"/>
      <c r="AI195" s="56"/>
      <c r="AJ195" s="56"/>
      <c r="AK195" s="56"/>
      <c r="AL195" s="56"/>
      <c r="AM195" s="56"/>
      <c r="AN195" s="56"/>
      <c r="AO195" s="56"/>
      <c r="AP195" s="56"/>
      <c r="AQ195" s="56"/>
    </row>
    <row r="196" spans="1:43" s="60" customFormat="1">
      <c r="A196" s="59"/>
      <c r="C196" s="61"/>
      <c r="D196" s="61"/>
      <c r="E196" s="61"/>
      <c r="F196" s="62"/>
      <c r="G196" s="56"/>
      <c r="H196" s="56"/>
      <c r="I196" s="56"/>
      <c r="J196" s="56"/>
      <c r="K196" s="56"/>
      <c r="L196" s="56"/>
      <c r="M196" s="56"/>
      <c r="N196" s="56"/>
      <c r="O196" s="56"/>
      <c r="P196" s="56"/>
      <c r="Q196" s="56"/>
      <c r="R196" s="56"/>
      <c r="S196" s="56"/>
      <c r="T196" s="56"/>
      <c r="U196" s="56"/>
      <c r="V196" s="56"/>
      <c r="W196" s="56"/>
      <c r="X196" s="56"/>
      <c r="Y196" s="56"/>
      <c r="Z196" s="56"/>
      <c r="AA196" s="56"/>
      <c r="AB196" s="56"/>
      <c r="AC196" s="56"/>
      <c r="AD196" s="56"/>
      <c r="AE196" s="56"/>
      <c r="AF196" s="56"/>
      <c r="AG196" s="56"/>
      <c r="AH196" s="56"/>
      <c r="AI196" s="56"/>
      <c r="AJ196" s="56"/>
      <c r="AK196" s="56"/>
      <c r="AL196" s="56"/>
      <c r="AM196" s="56"/>
      <c r="AN196" s="56"/>
      <c r="AO196" s="56"/>
      <c r="AP196" s="56"/>
      <c r="AQ196" s="56"/>
    </row>
    <row r="197" spans="1:43" s="60" customFormat="1">
      <c r="A197" s="59"/>
      <c r="C197" s="61"/>
      <c r="D197" s="61"/>
      <c r="E197" s="61"/>
      <c r="F197" s="62"/>
      <c r="G197" s="56"/>
      <c r="H197" s="56"/>
      <c r="I197" s="56"/>
      <c r="J197" s="56"/>
      <c r="K197" s="56"/>
      <c r="L197" s="56"/>
      <c r="M197" s="56"/>
      <c r="N197" s="56"/>
      <c r="O197" s="56"/>
      <c r="P197" s="56"/>
      <c r="Q197" s="56"/>
      <c r="R197" s="56"/>
      <c r="S197" s="56"/>
      <c r="T197" s="56"/>
      <c r="U197" s="56"/>
      <c r="V197" s="56"/>
      <c r="W197" s="56"/>
      <c r="X197" s="56"/>
      <c r="Y197" s="56"/>
      <c r="Z197" s="56"/>
      <c r="AA197" s="56"/>
      <c r="AB197" s="56"/>
      <c r="AC197" s="56"/>
      <c r="AD197" s="56"/>
      <c r="AE197" s="56"/>
      <c r="AF197" s="56"/>
      <c r="AG197" s="56"/>
      <c r="AH197" s="56"/>
      <c r="AI197" s="56"/>
      <c r="AJ197" s="56"/>
      <c r="AK197" s="56"/>
      <c r="AL197" s="56"/>
      <c r="AM197" s="56"/>
      <c r="AN197" s="56"/>
      <c r="AO197" s="56"/>
      <c r="AP197" s="56"/>
      <c r="AQ197" s="56"/>
    </row>
    <row r="198" spans="1:43" s="60" customFormat="1">
      <c r="A198" s="59"/>
      <c r="C198" s="61"/>
      <c r="D198" s="61"/>
      <c r="E198" s="61"/>
      <c r="F198" s="62"/>
      <c r="G198" s="56"/>
      <c r="H198" s="56"/>
      <c r="I198" s="56"/>
      <c r="J198" s="56"/>
      <c r="K198" s="56"/>
      <c r="L198" s="56"/>
      <c r="M198" s="56"/>
      <c r="N198" s="56"/>
      <c r="O198" s="56"/>
      <c r="P198" s="56"/>
      <c r="Q198" s="56"/>
      <c r="R198" s="56"/>
      <c r="S198" s="56"/>
      <c r="T198" s="56"/>
      <c r="U198" s="56"/>
      <c r="V198" s="56"/>
      <c r="W198" s="56"/>
      <c r="X198" s="56"/>
      <c r="Y198" s="56"/>
      <c r="Z198" s="56"/>
      <c r="AA198" s="56"/>
      <c r="AB198" s="56"/>
      <c r="AC198" s="56"/>
      <c r="AD198" s="56"/>
      <c r="AE198" s="56"/>
      <c r="AF198" s="56"/>
      <c r="AG198" s="56"/>
      <c r="AH198" s="56"/>
      <c r="AI198" s="56"/>
      <c r="AJ198" s="56"/>
      <c r="AK198" s="56"/>
      <c r="AL198" s="56"/>
      <c r="AM198" s="56"/>
      <c r="AN198" s="56"/>
      <c r="AO198" s="56"/>
      <c r="AP198" s="56"/>
      <c r="AQ198" s="56"/>
    </row>
    <row r="199" spans="1:43" s="60" customFormat="1">
      <c r="A199" s="59"/>
      <c r="C199" s="61"/>
      <c r="D199" s="61"/>
      <c r="E199" s="61"/>
      <c r="F199" s="62"/>
      <c r="G199" s="56"/>
      <c r="H199" s="56"/>
      <c r="I199" s="56"/>
      <c r="J199" s="56"/>
      <c r="K199" s="56"/>
      <c r="L199" s="56"/>
      <c r="M199" s="56"/>
      <c r="N199" s="56"/>
      <c r="O199" s="56"/>
      <c r="P199" s="56"/>
      <c r="Q199" s="56"/>
      <c r="R199" s="56"/>
      <c r="S199" s="56"/>
      <c r="T199" s="56"/>
      <c r="U199" s="56"/>
      <c r="V199" s="56"/>
      <c r="W199" s="56"/>
      <c r="X199" s="56"/>
      <c r="Y199" s="56"/>
      <c r="Z199" s="56"/>
      <c r="AA199" s="56"/>
      <c r="AB199" s="56"/>
      <c r="AC199" s="56"/>
      <c r="AD199" s="56"/>
      <c r="AE199" s="56"/>
      <c r="AF199" s="56"/>
      <c r="AG199" s="56"/>
      <c r="AH199" s="56"/>
      <c r="AI199" s="56"/>
      <c r="AJ199" s="56"/>
      <c r="AK199" s="56"/>
      <c r="AL199" s="56"/>
      <c r="AM199" s="56"/>
      <c r="AN199" s="56"/>
      <c r="AO199" s="56"/>
      <c r="AP199" s="56"/>
      <c r="AQ199" s="56"/>
    </row>
    <row r="200" spans="1:43" s="60" customFormat="1">
      <c r="A200" s="59"/>
      <c r="C200" s="61"/>
      <c r="D200" s="61"/>
      <c r="E200" s="61"/>
      <c r="F200" s="62"/>
      <c r="G200" s="56"/>
      <c r="H200" s="56"/>
      <c r="I200" s="56"/>
      <c r="J200" s="56"/>
      <c r="K200" s="56"/>
      <c r="L200" s="56"/>
      <c r="M200" s="56"/>
      <c r="N200" s="56"/>
      <c r="O200" s="56"/>
      <c r="P200" s="56"/>
      <c r="Q200" s="56"/>
      <c r="R200" s="56"/>
      <c r="S200" s="56"/>
      <c r="T200" s="56"/>
      <c r="U200" s="56"/>
      <c r="V200" s="56"/>
      <c r="W200" s="56"/>
      <c r="X200" s="56"/>
      <c r="Y200" s="56"/>
      <c r="Z200" s="56"/>
      <c r="AA200" s="56"/>
      <c r="AB200" s="56"/>
      <c r="AC200" s="56"/>
      <c r="AD200" s="56"/>
      <c r="AE200" s="56"/>
      <c r="AF200" s="56"/>
      <c r="AG200" s="56"/>
      <c r="AH200" s="56"/>
      <c r="AI200" s="56"/>
      <c r="AJ200" s="56"/>
      <c r="AK200" s="56"/>
      <c r="AL200" s="56"/>
      <c r="AM200" s="56"/>
      <c r="AN200" s="56"/>
      <c r="AO200" s="56"/>
      <c r="AP200" s="56"/>
      <c r="AQ200" s="56"/>
    </row>
    <row r="201" spans="1:43" s="60" customFormat="1">
      <c r="A201" s="59"/>
      <c r="C201" s="61"/>
      <c r="D201" s="61"/>
      <c r="E201" s="61"/>
      <c r="F201" s="62"/>
      <c r="G201" s="56"/>
      <c r="H201" s="56"/>
      <c r="I201" s="56"/>
      <c r="J201" s="56"/>
      <c r="K201" s="56"/>
      <c r="L201" s="56"/>
      <c r="M201" s="56"/>
      <c r="N201" s="56"/>
      <c r="O201" s="56"/>
      <c r="P201" s="56"/>
      <c r="Q201" s="56"/>
      <c r="R201" s="56"/>
      <c r="S201" s="56"/>
      <c r="T201" s="56"/>
      <c r="U201" s="56"/>
      <c r="V201" s="56"/>
      <c r="W201" s="56"/>
      <c r="X201" s="56"/>
      <c r="Y201" s="56"/>
      <c r="Z201" s="56"/>
      <c r="AA201" s="56"/>
      <c r="AB201" s="56"/>
      <c r="AC201" s="56"/>
      <c r="AD201" s="56"/>
      <c r="AE201" s="56"/>
      <c r="AF201" s="56"/>
      <c r="AG201" s="56"/>
      <c r="AH201" s="56"/>
      <c r="AI201" s="56"/>
      <c r="AJ201" s="56"/>
      <c r="AK201" s="56"/>
      <c r="AL201" s="56"/>
      <c r="AM201" s="56"/>
      <c r="AN201" s="56"/>
      <c r="AO201" s="56"/>
      <c r="AP201" s="56"/>
      <c r="AQ201" s="56"/>
    </row>
    <row r="202" spans="1:43" s="60" customFormat="1">
      <c r="A202" s="59"/>
      <c r="C202" s="61"/>
      <c r="D202" s="61"/>
      <c r="E202" s="61"/>
      <c r="F202" s="62"/>
      <c r="G202" s="56"/>
      <c r="H202" s="56"/>
      <c r="I202" s="56"/>
      <c r="J202" s="56"/>
      <c r="K202" s="56"/>
      <c r="L202" s="56"/>
      <c r="M202" s="56"/>
      <c r="N202" s="56"/>
      <c r="O202" s="56"/>
      <c r="P202" s="56"/>
      <c r="Q202" s="56"/>
      <c r="R202" s="56"/>
      <c r="S202" s="56"/>
      <c r="T202" s="56"/>
      <c r="U202" s="56"/>
      <c r="V202" s="56"/>
      <c r="W202" s="56"/>
      <c r="X202" s="56"/>
      <c r="Y202" s="56"/>
      <c r="Z202" s="56"/>
      <c r="AA202" s="56"/>
      <c r="AB202" s="56"/>
      <c r="AC202" s="56"/>
      <c r="AD202" s="56"/>
      <c r="AE202" s="56"/>
      <c r="AF202" s="56"/>
      <c r="AG202" s="56"/>
      <c r="AH202" s="56"/>
      <c r="AI202" s="56"/>
      <c r="AJ202" s="56"/>
      <c r="AK202" s="56"/>
      <c r="AL202" s="56"/>
      <c r="AM202" s="56"/>
      <c r="AN202" s="56"/>
      <c r="AO202" s="56"/>
      <c r="AP202" s="56"/>
      <c r="AQ202" s="56"/>
    </row>
    <row r="203" spans="1:43" s="60" customFormat="1">
      <c r="A203" s="59"/>
      <c r="C203" s="61"/>
      <c r="D203" s="61"/>
      <c r="E203" s="61"/>
      <c r="F203" s="62"/>
      <c r="G203" s="56"/>
      <c r="H203" s="56"/>
      <c r="I203" s="56"/>
      <c r="J203" s="56"/>
      <c r="K203" s="56"/>
      <c r="L203" s="56"/>
      <c r="M203" s="56"/>
      <c r="N203" s="56"/>
      <c r="O203" s="56"/>
      <c r="P203" s="56"/>
      <c r="Q203" s="56"/>
      <c r="R203" s="56"/>
      <c r="S203" s="56"/>
      <c r="T203" s="56"/>
      <c r="U203" s="56"/>
      <c r="V203" s="56"/>
      <c r="W203" s="56"/>
      <c r="X203" s="56"/>
      <c r="Y203" s="56"/>
      <c r="Z203" s="56"/>
      <c r="AA203" s="56"/>
      <c r="AB203" s="56"/>
      <c r="AC203" s="56"/>
      <c r="AD203" s="56"/>
      <c r="AE203" s="56"/>
      <c r="AF203" s="56"/>
      <c r="AG203" s="56"/>
      <c r="AH203" s="56"/>
      <c r="AI203" s="56"/>
      <c r="AJ203" s="56"/>
      <c r="AK203" s="56"/>
      <c r="AL203" s="56"/>
      <c r="AM203" s="56"/>
      <c r="AN203" s="56"/>
      <c r="AO203" s="56"/>
      <c r="AP203" s="56"/>
      <c r="AQ203" s="56"/>
    </row>
    <row r="204" spans="1:43" s="60" customFormat="1">
      <c r="A204" s="59"/>
      <c r="C204" s="61"/>
      <c r="D204" s="61"/>
      <c r="E204" s="61"/>
      <c r="F204" s="62"/>
      <c r="G204" s="56"/>
      <c r="H204" s="56"/>
      <c r="I204" s="56"/>
      <c r="J204" s="56"/>
      <c r="K204" s="56"/>
      <c r="L204" s="56"/>
      <c r="M204" s="56"/>
      <c r="N204" s="56"/>
      <c r="O204" s="56"/>
      <c r="P204" s="56"/>
      <c r="Q204" s="56"/>
      <c r="R204" s="56"/>
      <c r="S204" s="56"/>
      <c r="T204" s="56"/>
      <c r="U204" s="56"/>
      <c r="V204" s="56"/>
      <c r="W204" s="56"/>
      <c r="X204" s="56"/>
      <c r="Y204" s="56"/>
      <c r="Z204" s="56"/>
      <c r="AA204" s="56"/>
      <c r="AB204" s="56"/>
      <c r="AC204" s="56"/>
      <c r="AD204" s="56"/>
      <c r="AE204" s="56"/>
      <c r="AF204" s="56"/>
      <c r="AG204" s="56"/>
      <c r="AH204" s="56"/>
      <c r="AI204" s="56"/>
      <c r="AJ204" s="56"/>
      <c r="AK204" s="56"/>
      <c r="AL204" s="56"/>
      <c r="AM204" s="56"/>
      <c r="AN204" s="56"/>
      <c r="AO204" s="56"/>
      <c r="AP204" s="56"/>
      <c r="AQ204" s="56"/>
    </row>
    <row r="205" spans="1:43" s="60" customFormat="1">
      <c r="A205" s="59"/>
      <c r="C205" s="61"/>
      <c r="D205" s="61"/>
      <c r="E205" s="61"/>
      <c r="F205" s="62"/>
      <c r="G205" s="56"/>
      <c r="H205" s="56"/>
      <c r="I205" s="56"/>
      <c r="J205" s="56"/>
      <c r="K205" s="56"/>
      <c r="L205" s="56"/>
      <c r="M205" s="56"/>
      <c r="N205" s="56"/>
      <c r="O205" s="56"/>
      <c r="P205" s="56"/>
      <c r="Q205" s="56"/>
      <c r="R205" s="56"/>
      <c r="S205" s="56"/>
      <c r="T205" s="56"/>
      <c r="U205" s="56"/>
      <c r="V205" s="56"/>
      <c r="W205" s="56"/>
      <c r="X205" s="56"/>
      <c r="Y205" s="56"/>
      <c r="Z205" s="56"/>
      <c r="AA205" s="56"/>
      <c r="AB205" s="56"/>
      <c r="AC205" s="56"/>
      <c r="AD205" s="56"/>
      <c r="AE205" s="56"/>
      <c r="AF205" s="56"/>
      <c r="AG205" s="56"/>
      <c r="AH205" s="56"/>
      <c r="AI205" s="56"/>
      <c r="AJ205" s="56"/>
      <c r="AK205" s="56"/>
      <c r="AL205" s="56"/>
      <c r="AM205" s="56"/>
      <c r="AN205" s="56"/>
      <c r="AO205" s="56"/>
      <c r="AP205" s="56"/>
      <c r="AQ205" s="56"/>
    </row>
    <row r="206" spans="1:43" s="60" customFormat="1">
      <c r="A206" s="59"/>
      <c r="C206" s="61"/>
      <c r="D206" s="61"/>
      <c r="E206" s="61"/>
      <c r="F206" s="62"/>
      <c r="G206" s="56"/>
      <c r="H206" s="56"/>
      <c r="I206" s="56"/>
      <c r="J206" s="56"/>
      <c r="K206" s="56"/>
      <c r="L206" s="56"/>
      <c r="M206" s="56"/>
      <c r="N206" s="56"/>
      <c r="O206" s="56"/>
      <c r="P206" s="56"/>
      <c r="Q206" s="56"/>
      <c r="R206" s="56"/>
      <c r="S206" s="56"/>
      <c r="T206" s="56"/>
      <c r="U206" s="56"/>
      <c r="V206" s="56"/>
      <c r="W206" s="56"/>
      <c r="X206" s="56"/>
      <c r="Y206" s="56"/>
      <c r="Z206" s="56"/>
      <c r="AA206" s="56"/>
      <c r="AB206" s="56"/>
      <c r="AC206" s="56"/>
      <c r="AD206" s="56"/>
      <c r="AE206" s="56"/>
      <c r="AF206" s="56"/>
      <c r="AG206" s="56"/>
      <c r="AH206" s="56"/>
      <c r="AI206" s="56"/>
      <c r="AJ206" s="56"/>
      <c r="AK206" s="56"/>
      <c r="AL206" s="56"/>
      <c r="AM206" s="56"/>
      <c r="AN206" s="56"/>
      <c r="AO206" s="56"/>
      <c r="AP206" s="56"/>
      <c r="AQ206" s="56"/>
    </row>
    <row r="207" spans="1:43" s="60" customFormat="1">
      <c r="A207" s="59"/>
      <c r="C207" s="61"/>
      <c r="D207" s="61"/>
      <c r="E207" s="61"/>
      <c r="F207" s="62"/>
      <c r="G207" s="56"/>
      <c r="H207" s="56"/>
      <c r="I207" s="56"/>
      <c r="J207" s="56"/>
      <c r="K207" s="56"/>
      <c r="L207" s="56"/>
      <c r="M207" s="56"/>
      <c r="N207" s="56"/>
      <c r="O207" s="56"/>
      <c r="P207" s="56"/>
      <c r="Q207" s="56"/>
      <c r="R207" s="56"/>
      <c r="S207" s="56"/>
      <c r="T207" s="56"/>
      <c r="U207" s="56"/>
      <c r="V207" s="56"/>
      <c r="W207" s="56"/>
      <c r="X207" s="56"/>
      <c r="Y207" s="56"/>
      <c r="Z207" s="56"/>
      <c r="AA207" s="56"/>
      <c r="AB207" s="56"/>
      <c r="AC207" s="56"/>
      <c r="AD207" s="56"/>
      <c r="AE207" s="56"/>
      <c r="AF207" s="56"/>
      <c r="AG207" s="56"/>
      <c r="AH207" s="56"/>
      <c r="AI207" s="56"/>
      <c r="AJ207" s="56"/>
      <c r="AK207" s="56"/>
      <c r="AL207" s="56"/>
      <c r="AM207" s="56"/>
      <c r="AN207" s="56"/>
      <c r="AO207" s="56"/>
      <c r="AP207" s="56"/>
      <c r="AQ207" s="56"/>
    </row>
    <row r="208" spans="1:43" s="60" customFormat="1">
      <c r="A208" s="59"/>
      <c r="C208" s="61"/>
      <c r="D208" s="61"/>
      <c r="E208" s="61"/>
      <c r="F208" s="62"/>
      <c r="G208" s="56"/>
      <c r="H208" s="56"/>
      <c r="I208" s="56"/>
      <c r="J208" s="56"/>
      <c r="K208" s="56"/>
      <c r="L208" s="56"/>
      <c r="M208" s="56"/>
      <c r="N208" s="56"/>
      <c r="O208" s="56"/>
      <c r="P208" s="56"/>
      <c r="Q208" s="56"/>
      <c r="R208" s="56"/>
      <c r="S208" s="56"/>
      <c r="T208" s="56"/>
      <c r="U208" s="56"/>
      <c r="V208" s="56"/>
      <c r="W208" s="56"/>
      <c r="X208" s="56"/>
      <c r="Y208" s="56"/>
      <c r="Z208" s="56"/>
      <c r="AA208" s="56"/>
      <c r="AB208" s="56"/>
      <c r="AC208" s="56"/>
      <c r="AD208" s="56"/>
      <c r="AE208" s="56"/>
      <c r="AF208" s="56"/>
      <c r="AG208" s="56"/>
      <c r="AH208" s="56"/>
      <c r="AI208" s="56"/>
      <c r="AJ208" s="56"/>
      <c r="AK208" s="56"/>
      <c r="AL208" s="56"/>
      <c r="AM208" s="56"/>
      <c r="AN208" s="56"/>
      <c r="AO208" s="56"/>
      <c r="AP208" s="56"/>
      <c r="AQ208" s="56"/>
    </row>
    <row r="209" spans="1:43" s="60" customFormat="1">
      <c r="A209" s="59"/>
      <c r="C209" s="61"/>
      <c r="D209" s="61"/>
      <c r="E209" s="61"/>
      <c r="F209" s="62"/>
      <c r="G209" s="56"/>
      <c r="H209" s="56"/>
      <c r="I209" s="56"/>
      <c r="J209" s="56"/>
      <c r="K209" s="56"/>
      <c r="L209" s="56"/>
      <c r="M209" s="56"/>
      <c r="N209" s="56"/>
      <c r="O209" s="56"/>
      <c r="P209" s="56"/>
      <c r="Q209" s="56"/>
      <c r="R209" s="56"/>
      <c r="S209" s="56"/>
      <c r="T209" s="56"/>
      <c r="U209" s="56"/>
      <c r="V209" s="56"/>
      <c r="W209" s="56"/>
      <c r="X209" s="56"/>
      <c r="Y209" s="56"/>
      <c r="Z209" s="56"/>
      <c r="AA209" s="56"/>
      <c r="AB209" s="56"/>
      <c r="AC209" s="56"/>
      <c r="AD209" s="56"/>
      <c r="AE209" s="56"/>
      <c r="AF209" s="56"/>
      <c r="AG209" s="56"/>
      <c r="AH209" s="56"/>
      <c r="AI209" s="56"/>
      <c r="AJ209" s="56"/>
      <c r="AK209" s="56"/>
      <c r="AL209" s="56"/>
      <c r="AM209" s="56"/>
      <c r="AN209" s="56"/>
      <c r="AO209" s="56"/>
      <c r="AP209" s="56"/>
      <c r="AQ209" s="56"/>
    </row>
    <row r="210" spans="1:43" s="60" customFormat="1">
      <c r="A210" s="59"/>
      <c r="C210" s="61"/>
      <c r="D210" s="61"/>
      <c r="E210" s="61"/>
      <c r="F210" s="62"/>
      <c r="G210" s="56"/>
      <c r="H210" s="56"/>
      <c r="I210" s="56"/>
      <c r="J210" s="56"/>
      <c r="K210" s="56"/>
      <c r="L210" s="56"/>
      <c r="M210" s="56"/>
      <c r="N210" s="56"/>
      <c r="O210" s="56"/>
      <c r="P210" s="56"/>
      <c r="Q210" s="56"/>
      <c r="R210" s="56"/>
      <c r="S210" s="56"/>
      <c r="T210" s="56"/>
      <c r="U210" s="56"/>
      <c r="V210" s="56"/>
      <c r="W210" s="56"/>
      <c r="X210" s="56"/>
      <c r="Y210" s="56"/>
      <c r="Z210" s="56"/>
      <c r="AA210" s="56"/>
      <c r="AB210" s="56"/>
      <c r="AC210" s="56"/>
      <c r="AD210" s="56"/>
      <c r="AE210" s="56"/>
      <c r="AF210" s="56"/>
      <c r="AG210" s="56"/>
      <c r="AH210" s="56"/>
      <c r="AI210" s="56"/>
      <c r="AJ210" s="56"/>
      <c r="AK210" s="56"/>
      <c r="AL210" s="56"/>
      <c r="AM210" s="56"/>
      <c r="AN210" s="56"/>
      <c r="AO210" s="56"/>
      <c r="AP210" s="56"/>
      <c r="AQ210" s="56"/>
    </row>
    <row r="211" spans="1:43" s="60" customFormat="1">
      <c r="A211" s="59"/>
      <c r="C211" s="61"/>
      <c r="D211" s="61"/>
      <c r="E211" s="61"/>
      <c r="F211" s="62"/>
      <c r="G211" s="56"/>
      <c r="H211" s="56"/>
      <c r="I211" s="56"/>
      <c r="J211" s="56"/>
      <c r="K211" s="56"/>
      <c r="L211" s="56"/>
      <c r="M211" s="56"/>
      <c r="N211" s="56"/>
      <c r="O211" s="56"/>
      <c r="P211" s="56"/>
      <c r="Q211" s="56"/>
      <c r="R211" s="56"/>
      <c r="S211" s="56"/>
      <c r="T211" s="56"/>
      <c r="U211" s="56"/>
      <c r="V211" s="56"/>
      <c r="W211" s="56"/>
      <c r="X211" s="56"/>
      <c r="Y211" s="56"/>
      <c r="Z211" s="56"/>
      <c r="AA211" s="56"/>
      <c r="AB211" s="56"/>
      <c r="AC211" s="56"/>
      <c r="AD211" s="56"/>
      <c r="AE211" s="56"/>
      <c r="AF211" s="56"/>
      <c r="AG211" s="56"/>
      <c r="AH211" s="56"/>
      <c r="AI211" s="56"/>
      <c r="AJ211" s="56"/>
      <c r="AK211" s="56"/>
      <c r="AL211" s="56"/>
      <c r="AM211" s="56"/>
      <c r="AN211" s="56"/>
      <c r="AO211" s="56"/>
      <c r="AP211" s="56"/>
      <c r="AQ211" s="56"/>
    </row>
    <row r="212" spans="1:43" s="60" customFormat="1">
      <c r="A212" s="59"/>
      <c r="C212" s="61"/>
      <c r="D212" s="61"/>
      <c r="E212" s="61"/>
      <c r="F212" s="62"/>
      <c r="G212" s="56"/>
      <c r="H212" s="56"/>
      <c r="I212" s="56"/>
      <c r="J212" s="56"/>
      <c r="K212" s="56"/>
      <c r="L212" s="56"/>
      <c r="M212" s="56"/>
      <c r="N212" s="56"/>
      <c r="O212" s="56"/>
      <c r="P212" s="56"/>
      <c r="Q212" s="56"/>
      <c r="R212" s="56"/>
      <c r="S212" s="56"/>
      <c r="T212" s="56"/>
      <c r="U212" s="56"/>
      <c r="V212" s="56"/>
      <c r="W212" s="56"/>
      <c r="X212" s="56"/>
      <c r="Y212" s="56"/>
      <c r="Z212" s="56"/>
      <c r="AA212" s="56"/>
      <c r="AB212" s="56"/>
      <c r="AC212" s="56"/>
      <c r="AD212" s="56"/>
      <c r="AE212" s="56"/>
      <c r="AF212" s="56"/>
      <c r="AG212" s="56"/>
      <c r="AH212" s="56"/>
      <c r="AI212" s="56"/>
      <c r="AJ212" s="56"/>
      <c r="AK212" s="56"/>
      <c r="AL212" s="56"/>
      <c r="AM212" s="56"/>
      <c r="AN212" s="56"/>
      <c r="AO212" s="56"/>
      <c r="AP212" s="56"/>
      <c r="AQ212" s="56"/>
    </row>
    <row r="213" spans="1:43" s="60" customFormat="1">
      <c r="A213" s="59"/>
      <c r="C213" s="61"/>
      <c r="D213" s="61"/>
      <c r="E213" s="61"/>
      <c r="F213" s="62"/>
      <c r="G213" s="56"/>
      <c r="H213" s="56"/>
      <c r="I213" s="56"/>
      <c r="J213" s="56"/>
      <c r="K213" s="56"/>
      <c r="L213" s="56"/>
      <c r="M213" s="56"/>
      <c r="N213" s="56"/>
      <c r="O213" s="56"/>
      <c r="P213" s="56"/>
      <c r="Q213" s="56"/>
      <c r="R213" s="56"/>
      <c r="S213" s="56"/>
      <c r="T213" s="56"/>
      <c r="U213" s="56"/>
      <c r="V213" s="56"/>
      <c r="W213" s="56"/>
      <c r="X213" s="56"/>
      <c r="Y213" s="56"/>
      <c r="Z213" s="56"/>
      <c r="AA213" s="56"/>
      <c r="AB213" s="56"/>
      <c r="AC213" s="56"/>
      <c r="AD213" s="56"/>
      <c r="AE213" s="56"/>
      <c r="AF213" s="56"/>
      <c r="AG213" s="56"/>
      <c r="AH213" s="56"/>
      <c r="AI213" s="56"/>
      <c r="AJ213" s="56"/>
      <c r="AK213" s="56"/>
      <c r="AL213" s="56"/>
      <c r="AM213" s="56"/>
      <c r="AN213" s="56"/>
      <c r="AO213" s="56"/>
      <c r="AP213" s="56"/>
      <c r="AQ213" s="56"/>
    </row>
    <row r="214" spans="1:43" s="60" customFormat="1">
      <c r="A214" s="59"/>
      <c r="C214" s="61"/>
      <c r="D214" s="61"/>
      <c r="E214" s="61"/>
      <c r="F214" s="62"/>
      <c r="G214" s="56"/>
      <c r="H214" s="56"/>
      <c r="I214" s="56"/>
      <c r="J214" s="56"/>
      <c r="K214" s="56"/>
      <c r="L214" s="56"/>
      <c r="M214" s="56"/>
      <c r="N214" s="56"/>
      <c r="O214" s="56"/>
      <c r="P214" s="56"/>
      <c r="Q214" s="56"/>
      <c r="R214" s="56"/>
      <c r="S214" s="56"/>
      <c r="T214" s="56"/>
      <c r="U214" s="56"/>
      <c r="V214" s="56"/>
      <c r="W214" s="56"/>
      <c r="X214" s="56"/>
      <c r="Y214" s="56"/>
      <c r="Z214" s="56"/>
      <c r="AA214" s="56"/>
      <c r="AB214" s="56"/>
      <c r="AC214" s="56"/>
      <c r="AD214" s="56"/>
      <c r="AE214" s="56"/>
      <c r="AF214" s="56"/>
      <c r="AG214" s="56"/>
      <c r="AH214" s="56"/>
      <c r="AI214" s="56"/>
      <c r="AJ214" s="56"/>
      <c r="AK214" s="56"/>
      <c r="AL214" s="56"/>
      <c r="AM214" s="56"/>
      <c r="AN214" s="56"/>
      <c r="AO214" s="56"/>
      <c r="AP214" s="56"/>
      <c r="AQ214" s="56"/>
    </row>
    <row r="215" spans="1:43" s="60" customFormat="1">
      <c r="A215" s="59"/>
      <c r="C215" s="61"/>
      <c r="D215" s="61"/>
      <c r="E215" s="61"/>
      <c r="F215" s="62"/>
      <c r="G215" s="56"/>
      <c r="H215" s="56"/>
      <c r="I215" s="56"/>
      <c r="J215" s="56"/>
      <c r="K215" s="56"/>
      <c r="L215" s="56"/>
      <c r="M215" s="56"/>
      <c r="N215" s="56"/>
      <c r="O215" s="56"/>
      <c r="P215" s="56"/>
      <c r="Q215" s="56"/>
      <c r="R215" s="56"/>
      <c r="S215" s="56"/>
      <c r="T215" s="56"/>
      <c r="U215" s="56"/>
      <c r="V215" s="56"/>
      <c r="W215" s="56"/>
      <c r="X215" s="56"/>
      <c r="Y215" s="56"/>
      <c r="Z215" s="56"/>
      <c r="AA215" s="56"/>
      <c r="AB215" s="56"/>
      <c r="AC215" s="56"/>
      <c r="AD215" s="56"/>
      <c r="AE215" s="56"/>
      <c r="AF215" s="56"/>
      <c r="AG215" s="56"/>
      <c r="AH215" s="56"/>
      <c r="AI215" s="56"/>
      <c r="AJ215" s="56"/>
      <c r="AK215" s="56"/>
      <c r="AL215" s="56"/>
      <c r="AM215" s="56"/>
      <c r="AN215" s="56"/>
      <c r="AO215" s="56"/>
      <c r="AP215" s="56"/>
      <c r="AQ215" s="56"/>
    </row>
    <row r="216" spans="1:43" s="60" customFormat="1">
      <c r="A216" s="59"/>
      <c r="C216" s="61"/>
      <c r="D216" s="61"/>
      <c r="E216" s="61"/>
      <c r="F216" s="62"/>
      <c r="G216" s="56"/>
      <c r="H216" s="56"/>
      <c r="I216" s="56"/>
      <c r="J216" s="56"/>
      <c r="K216" s="56"/>
      <c r="L216" s="56"/>
      <c r="M216" s="56"/>
      <c r="N216" s="56"/>
      <c r="O216" s="56"/>
      <c r="P216" s="56"/>
      <c r="Q216" s="56"/>
      <c r="R216" s="56"/>
      <c r="S216" s="56"/>
      <c r="T216" s="56"/>
      <c r="U216" s="56"/>
      <c r="V216" s="56"/>
      <c r="W216" s="56"/>
      <c r="X216" s="56"/>
      <c r="Y216" s="56"/>
      <c r="Z216" s="56"/>
      <c r="AA216" s="56"/>
      <c r="AB216" s="56"/>
      <c r="AC216" s="56"/>
      <c r="AD216" s="56"/>
      <c r="AE216" s="56"/>
      <c r="AF216" s="56"/>
      <c r="AG216" s="56"/>
      <c r="AH216" s="56"/>
      <c r="AI216" s="56"/>
      <c r="AJ216" s="56"/>
      <c r="AK216" s="56"/>
      <c r="AL216" s="56"/>
      <c r="AM216" s="56"/>
      <c r="AN216" s="56"/>
      <c r="AO216" s="56"/>
      <c r="AP216" s="56"/>
      <c r="AQ216" s="56"/>
    </row>
    <row r="217" spans="1:43" s="60" customFormat="1">
      <c r="A217" s="59"/>
      <c r="C217" s="61"/>
      <c r="D217" s="61"/>
      <c r="E217" s="61"/>
      <c r="F217" s="62"/>
      <c r="G217" s="56"/>
      <c r="H217" s="56"/>
      <c r="I217" s="56"/>
      <c r="J217" s="56"/>
      <c r="K217" s="56"/>
      <c r="L217" s="56"/>
      <c r="M217" s="56"/>
      <c r="N217" s="56"/>
      <c r="O217" s="56"/>
      <c r="P217" s="56"/>
      <c r="Q217" s="56"/>
      <c r="R217" s="56"/>
      <c r="S217" s="56"/>
      <c r="T217" s="56"/>
      <c r="U217" s="56"/>
      <c r="V217" s="56"/>
      <c r="W217" s="56"/>
      <c r="X217" s="56"/>
      <c r="Y217" s="56"/>
      <c r="Z217" s="56"/>
      <c r="AA217" s="56"/>
      <c r="AB217" s="56"/>
      <c r="AC217" s="56"/>
      <c r="AD217" s="56"/>
      <c r="AE217" s="56"/>
      <c r="AF217" s="56"/>
      <c r="AG217" s="56"/>
      <c r="AH217" s="56"/>
      <c r="AI217" s="56"/>
      <c r="AJ217" s="56"/>
      <c r="AK217" s="56"/>
      <c r="AL217" s="56"/>
      <c r="AM217" s="56"/>
      <c r="AN217" s="56"/>
      <c r="AO217" s="56"/>
      <c r="AP217" s="56"/>
      <c r="AQ217" s="56"/>
    </row>
    <row r="218" spans="1:43" s="60" customFormat="1">
      <c r="A218" s="59"/>
      <c r="C218" s="61"/>
      <c r="D218" s="61"/>
      <c r="E218" s="61"/>
      <c r="F218" s="62"/>
      <c r="G218" s="56"/>
      <c r="H218" s="56"/>
      <c r="I218" s="56"/>
      <c r="J218" s="56"/>
      <c r="K218" s="56"/>
      <c r="L218" s="56"/>
      <c r="M218" s="56"/>
      <c r="N218" s="56"/>
      <c r="O218" s="56"/>
      <c r="P218" s="56"/>
      <c r="Q218" s="56"/>
      <c r="R218" s="56"/>
      <c r="S218" s="56"/>
      <c r="T218" s="56"/>
      <c r="U218" s="56"/>
      <c r="V218" s="56"/>
      <c r="W218" s="56"/>
      <c r="X218" s="56"/>
      <c r="Y218" s="56"/>
      <c r="Z218" s="56"/>
      <c r="AA218" s="56"/>
      <c r="AB218" s="56"/>
      <c r="AC218" s="56"/>
      <c r="AD218" s="56"/>
      <c r="AE218" s="56"/>
      <c r="AF218" s="56"/>
      <c r="AG218" s="56"/>
      <c r="AH218" s="56"/>
      <c r="AI218" s="56"/>
      <c r="AJ218" s="56"/>
      <c r="AK218" s="56"/>
      <c r="AL218" s="56"/>
      <c r="AM218" s="56"/>
      <c r="AN218" s="56"/>
      <c r="AO218" s="56"/>
      <c r="AP218" s="56"/>
      <c r="AQ218" s="56"/>
    </row>
    <row r="219" spans="1:43" s="60" customFormat="1">
      <c r="A219" s="59"/>
      <c r="C219" s="61"/>
      <c r="D219" s="61"/>
      <c r="E219" s="61"/>
      <c r="F219" s="62"/>
      <c r="G219" s="56"/>
      <c r="H219" s="56"/>
      <c r="I219" s="56"/>
      <c r="J219" s="56"/>
      <c r="K219" s="56"/>
      <c r="L219" s="56"/>
      <c r="M219" s="56"/>
      <c r="N219" s="56"/>
      <c r="O219" s="56"/>
      <c r="P219" s="56"/>
      <c r="Q219" s="56"/>
      <c r="R219" s="56"/>
      <c r="S219" s="56"/>
      <c r="T219" s="56"/>
      <c r="U219" s="56"/>
      <c r="V219" s="56"/>
      <c r="W219" s="56"/>
      <c r="X219" s="56"/>
      <c r="Y219" s="56"/>
      <c r="Z219" s="56"/>
      <c r="AA219" s="56"/>
      <c r="AB219" s="56"/>
      <c r="AC219" s="56"/>
      <c r="AD219" s="56"/>
      <c r="AE219" s="56"/>
      <c r="AF219" s="56"/>
      <c r="AG219" s="56"/>
      <c r="AH219" s="56"/>
      <c r="AI219" s="56"/>
      <c r="AJ219" s="56"/>
      <c r="AK219" s="56"/>
      <c r="AL219" s="56"/>
      <c r="AM219" s="56"/>
      <c r="AN219" s="56"/>
      <c r="AO219" s="56"/>
      <c r="AP219" s="56"/>
      <c r="AQ219" s="56"/>
    </row>
    <row r="220" spans="1:43" s="60" customFormat="1">
      <c r="A220" s="59"/>
      <c r="C220" s="61"/>
      <c r="D220" s="61"/>
      <c r="E220" s="61"/>
      <c r="F220" s="62"/>
      <c r="G220" s="56"/>
      <c r="H220" s="56"/>
      <c r="I220" s="56"/>
      <c r="J220" s="56"/>
      <c r="K220" s="56"/>
      <c r="L220" s="56"/>
      <c r="M220" s="56"/>
      <c r="N220" s="56"/>
      <c r="O220" s="56"/>
      <c r="P220" s="56"/>
      <c r="Q220" s="56"/>
      <c r="R220" s="56"/>
      <c r="S220" s="56"/>
      <c r="T220" s="56"/>
      <c r="U220" s="56"/>
      <c r="V220" s="56"/>
      <c r="W220" s="56"/>
      <c r="X220" s="56"/>
      <c r="Y220" s="56"/>
      <c r="Z220" s="56"/>
      <c r="AA220" s="56"/>
      <c r="AB220" s="56"/>
      <c r="AC220" s="56"/>
      <c r="AD220" s="56"/>
      <c r="AE220" s="56"/>
      <c r="AF220" s="56"/>
      <c r="AG220" s="56"/>
      <c r="AH220" s="56"/>
      <c r="AI220" s="56"/>
      <c r="AJ220" s="56"/>
      <c r="AK220" s="56"/>
      <c r="AL220" s="56"/>
      <c r="AM220" s="56"/>
      <c r="AN220" s="56"/>
      <c r="AO220" s="56"/>
      <c r="AP220" s="56"/>
      <c r="AQ220" s="56"/>
    </row>
    <row r="221" spans="1:43" s="60" customFormat="1">
      <c r="A221" s="59"/>
      <c r="C221" s="61"/>
      <c r="D221" s="61"/>
      <c r="E221" s="61"/>
      <c r="F221" s="62"/>
      <c r="G221" s="56"/>
      <c r="H221" s="56"/>
      <c r="I221" s="56"/>
      <c r="J221" s="56"/>
      <c r="K221" s="56"/>
      <c r="L221" s="56"/>
      <c r="M221" s="56"/>
      <c r="N221" s="56"/>
      <c r="O221" s="56"/>
      <c r="P221" s="56"/>
      <c r="Q221" s="56"/>
      <c r="R221" s="56"/>
      <c r="S221" s="56"/>
      <c r="T221" s="56"/>
      <c r="U221" s="56"/>
      <c r="V221" s="56"/>
      <c r="W221" s="56"/>
      <c r="X221" s="56"/>
      <c r="Y221" s="56"/>
      <c r="Z221" s="56"/>
      <c r="AA221" s="56"/>
      <c r="AB221" s="56"/>
      <c r="AC221" s="56"/>
      <c r="AD221" s="56"/>
      <c r="AE221" s="56"/>
      <c r="AF221" s="56"/>
      <c r="AG221" s="56"/>
      <c r="AH221" s="56"/>
      <c r="AI221" s="56"/>
      <c r="AJ221" s="56"/>
      <c r="AK221" s="56"/>
      <c r="AL221" s="56"/>
      <c r="AM221" s="56"/>
      <c r="AN221" s="56"/>
      <c r="AO221" s="56"/>
      <c r="AP221" s="56"/>
      <c r="AQ221" s="56"/>
    </row>
    <row r="222" spans="1:43" s="60" customFormat="1">
      <c r="A222" s="59"/>
      <c r="C222" s="61"/>
      <c r="D222" s="61"/>
      <c r="E222" s="61"/>
      <c r="F222" s="62"/>
      <c r="G222" s="56"/>
      <c r="H222" s="56"/>
      <c r="I222" s="56"/>
      <c r="J222" s="56"/>
      <c r="K222" s="56"/>
      <c r="L222" s="56"/>
      <c r="M222" s="56"/>
      <c r="N222" s="56"/>
      <c r="O222" s="56"/>
      <c r="P222" s="56"/>
      <c r="Q222" s="56"/>
      <c r="R222" s="56"/>
      <c r="S222" s="56"/>
      <c r="T222" s="56"/>
      <c r="U222" s="56"/>
      <c r="V222" s="56"/>
      <c r="W222" s="56"/>
      <c r="X222" s="56"/>
      <c r="Y222" s="56"/>
      <c r="Z222" s="56"/>
      <c r="AA222" s="56"/>
      <c r="AB222" s="56"/>
      <c r="AC222" s="56"/>
      <c r="AD222" s="56"/>
      <c r="AE222" s="56"/>
      <c r="AF222" s="56"/>
      <c r="AG222" s="56"/>
      <c r="AH222" s="56"/>
      <c r="AI222" s="56"/>
      <c r="AJ222" s="56"/>
      <c r="AK222" s="56"/>
      <c r="AL222" s="56"/>
      <c r="AM222" s="56"/>
      <c r="AN222" s="56"/>
      <c r="AO222" s="56"/>
      <c r="AP222" s="56"/>
      <c r="AQ222" s="56"/>
    </row>
    <row r="223" spans="1:43" s="60" customFormat="1">
      <c r="A223" s="59"/>
      <c r="C223" s="61"/>
      <c r="D223" s="61"/>
      <c r="E223" s="61"/>
      <c r="F223" s="62"/>
      <c r="G223" s="56"/>
      <c r="H223" s="56"/>
      <c r="I223" s="56"/>
      <c r="J223" s="56"/>
      <c r="K223" s="56"/>
      <c r="L223" s="56"/>
      <c r="M223" s="56"/>
      <c r="N223" s="56"/>
      <c r="O223" s="56"/>
      <c r="P223" s="56"/>
      <c r="Q223" s="56"/>
      <c r="R223" s="56"/>
      <c r="S223" s="56"/>
      <c r="T223" s="56"/>
      <c r="U223" s="56"/>
      <c r="V223" s="56"/>
      <c r="W223" s="56"/>
      <c r="X223" s="56"/>
      <c r="Y223" s="56"/>
      <c r="Z223" s="56"/>
      <c r="AA223" s="56"/>
      <c r="AB223" s="56"/>
      <c r="AC223" s="56"/>
      <c r="AD223" s="56"/>
      <c r="AE223" s="56"/>
      <c r="AF223" s="56"/>
      <c r="AG223" s="56"/>
      <c r="AH223" s="56"/>
      <c r="AI223" s="56"/>
      <c r="AJ223" s="56"/>
      <c r="AK223" s="56"/>
      <c r="AL223" s="56"/>
      <c r="AM223" s="56"/>
      <c r="AN223" s="56"/>
      <c r="AO223" s="56"/>
      <c r="AP223" s="56"/>
      <c r="AQ223" s="56"/>
    </row>
    <row r="224" spans="1:43" s="60" customFormat="1">
      <c r="A224" s="59"/>
      <c r="C224" s="61"/>
      <c r="D224" s="61"/>
      <c r="E224" s="61"/>
      <c r="F224" s="62"/>
      <c r="G224" s="56"/>
      <c r="H224" s="56"/>
      <c r="I224" s="56"/>
      <c r="J224" s="56"/>
      <c r="K224" s="56"/>
      <c r="L224" s="56"/>
      <c r="M224" s="56"/>
      <c r="N224" s="56"/>
      <c r="O224" s="56"/>
      <c r="P224" s="56"/>
      <c r="Q224" s="56"/>
      <c r="R224" s="56"/>
      <c r="S224" s="56"/>
      <c r="T224" s="56"/>
      <c r="U224" s="56"/>
      <c r="V224" s="56"/>
      <c r="W224" s="56"/>
      <c r="X224" s="56"/>
      <c r="Y224" s="56"/>
      <c r="Z224" s="56"/>
      <c r="AA224" s="56"/>
      <c r="AB224" s="56"/>
      <c r="AC224" s="56"/>
      <c r="AD224" s="56"/>
      <c r="AE224" s="56"/>
      <c r="AF224" s="56"/>
      <c r="AG224" s="56"/>
      <c r="AH224" s="56"/>
      <c r="AI224" s="56"/>
      <c r="AJ224" s="56"/>
      <c r="AK224" s="56"/>
      <c r="AL224" s="56"/>
      <c r="AM224" s="56"/>
      <c r="AN224" s="56"/>
      <c r="AO224" s="56"/>
      <c r="AP224" s="56"/>
      <c r="AQ224" s="56"/>
    </row>
    <row r="225" spans="1:43" s="60" customFormat="1">
      <c r="A225" s="59"/>
      <c r="C225" s="61"/>
      <c r="D225" s="61"/>
      <c r="E225" s="61"/>
      <c r="F225" s="62"/>
      <c r="G225" s="56"/>
      <c r="H225" s="56"/>
      <c r="I225" s="56"/>
      <c r="J225" s="56"/>
      <c r="K225" s="56"/>
      <c r="L225" s="56"/>
      <c r="M225" s="56"/>
      <c r="N225" s="56"/>
      <c r="O225" s="56"/>
      <c r="P225" s="56"/>
      <c r="Q225" s="56"/>
      <c r="R225" s="56"/>
      <c r="S225" s="56"/>
      <c r="T225" s="56"/>
      <c r="U225" s="56"/>
      <c r="V225" s="56"/>
      <c r="W225" s="56"/>
      <c r="X225" s="56"/>
      <c r="Y225" s="56"/>
      <c r="Z225" s="56"/>
      <c r="AA225" s="56"/>
      <c r="AB225" s="56"/>
      <c r="AC225" s="56"/>
      <c r="AD225" s="56"/>
      <c r="AE225" s="56"/>
      <c r="AF225" s="56"/>
      <c r="AG225" s="56"/>
      <c r="AH225" s="56"/>
      <c r="AI225" s="56"/>
      <c r="AJ225" s="56"/>
      <c r="AK225" s="56"/>
      <c r="AL225" s="56"/>
      <c r="AM225" s="56"/>
      <c r="AN225" s="56"/>
      <c r="AO225" s="56"/>
      <c r="AP225" s="56"/>
      <c r="AQ225" s="56"/>
    </row>
    <row r="226" spans="1:43" s="60" customFormat="1">
      <c r="A226" s="59"/>
      <c r="C226" s="61"/>
      <c r="D226" s="61"/>
      <c r="E226" s="61"/>
      <c r="F226" s="62"/>
      <c r="G226" s="56"/>
      <c r="H226" s="56"/>
      <c r="I226" s="56"/>
      <c r="J226" s="56"/>
      <c r="K226" s="56"/>
      <c r="L226" s="56"/>
      <c r="M226" s="56"/>
      <c r="N226" s="56"/>
      <c r="O226" s="56"/>
      <c r="P226" s="56"/>
      <c r="Q226" s="56"/>
      <c r="R226" s="56"/>
      <c r="S226" s="56"/>
      <c r="T226" s="56"/>
      <c r="U226" s="56"/>
      <c r="V226" s="56"/>
      <c r="W226" s="56"/>
      <c r="X226" s="56"/>
      <c r="Y226" s="56"/>
      <c r="Z226" s="56"/>
      <c r="AA226" s="56"/>
      <c r="AB226" s="56"/>
      <c r="AC226" s="56"/>
      <c r="AD226" s="56"/>
      <c r="AE226" s="56"/>
      <c r="AF226" s="56"/>
      <c r="AG226" s="56"/>
      <c r="AH226" s="56"/>
      <c r="AI226" s="56"/>
      <c r="AJ226" s="56"/>
      <c r="AK226" s="56"/>
      <c r="AL226" s="56"/>
      <c r="AM226" s="56"/>
      <c r="AN226" s="56"/>
      <c r="AO226" s="56"/>
      <c r="AP226" s="56"/>
      <c r="AQ226" s="56"/>
    </row>
    <row r="227" spans="1:43" s="60" customFormat="1">
      <c r="A227" s="59"/>
      <c r="C227" s="61"/>
      <c r="D227" s="61"/>
      <c r="E227" s="61"/>
      <c r="F227" s="62"/>
      <c r="G227" s="56"/>
      <c r="H227" s="56"/>
      <c r="I227" s="56"/>
      <c r="J227" s="56"/>
      <c r="K227" s="56"/>
      <c r="L227" s="56"/>
      <c r="M227" s="56"/>
      <c r="N227" s="56"/>
      <c r="O227" s="56"/>
      <c r="P227" s="56"/>
      <c r="Q227" s="56"/>
      <c r="R227" s="56"/>
      <c r="S227" s="56"/>
      <c r="T227" s="56"/>
      <c r="U227" s="56"/>
      <c r="V227" s="56"/>
      <c r="W227" s="56"/>
      <c r="X227" s="56"/>
      <c r="Y227" s="56"/>
      <c r="Z227" s="56"/>
      <c r="AA227" s="56"/>
      <c r="AB227" s="56"/>
      <c r="AC227" s="56"/>
      <c r="AD227" s="56"/>
      <c r="AE227" s="56"/>
      <c r="AF227" s="56"/>
      <c r="AG227" s="56"/>
      <c r="AH227" s="56"/>
      <c r="AI227" s="56"/>
      <c r="AJ227" s="56"/>
      <c r="AK227" s="56"/>
      <c r="AL227" s="56"/>
      <c r="AM227" s="56"/>
      <c r="AN227" s="56"/>
      <c r="AO227" s="56"/>
      <c r="AP227" s="56"/>
      <c r="AQ227" s="56"/>
    </row>
    <row r="228" spans="1:43" s="60" customFormat="1">
      <c r="A228" s="59"/>
      <c r="C228" s="61"/>
      <c r="D228" s="61"/>
      <c r="E228" s="61"/>
      <c r="F228" s="62"/>
      <c r="G228" s="56"/>
      <c r="H228" s="56"/>
      <c r="I228" s="56"/>
      <c r="J228" s="56"/>
      <c r="K228" s="56"/>
      <c r="L228" s="56"/>
      <c r="M228" s="56"/>
      <c r="N228" s="56"/>
      <c r="O228" s="56"/>
      <c r="P228" s="56"/>
      <c r="Q228" s="56"/>
      <c r="R228" s="56"/>
      <c r="S228" s="56"/>
      <c r="T228" s="56"/>
      <c r="U228" s="56"/>
      <c r="V228" s="56"/>
      <c r="W228" s="56"/>
      <c r="X228" s="56"/>
      <c r="Y228" s="56"/>
      <c r="Z228" s="56"/>
      <c r="AA228" s="56"/>
      <c r="AB228" s="56"/>
      <c r="AC228" s="56"/>
      <c r="AD228" s="56"/>
      <c r="AE228" s="56"/>
      <c r="AF228" s="56"/>
      <c r="AG228" s="56"/>
      <c r="AH228" s="56"/>
      <c r="AI228" s="56"/>
      <c r="AJ228" s="56"/>
      <c r="AK228" s="56"/>
      <c r="AL228" s="56"/>
      <c r="AM228" s="56"/>
      <c r="AN228" s="56"/>
      <c r="AO228" s="56"/>
      <c r="AP228" s="56"/>
      <c r="AQ228" s="56"/>
    </row>
    <row r="229" spans="1:43" s="60" customFormat="1">
      <c r="A229" s="59"/>
      <c r="C229" s="61"/>
      <c r="D229" s="61"/>
      <c r="E229" s="61"/>
      <c r="F229" s="62"/>
      <c r="G229" s="56"/>
      <c r="H229" s="56"/>
      <c r="I229" s="56"/>
      <c r="J229" s="56"/>
      <c r="K229" s="56"/>
      <c r="L229" s="56"/>
      <c r="M229" s="56"/>
      <c r="N229" s="56"/>
      <c r="O229" s="56"/>
      <c r="P229" s="56"/>
      <c r="Q229" s="56"/>
      <c r="R229" s="56"/>
      <c r="S229" s="56"/>
      <c r="T229" s="56"/>
      <c r="U229" s="56"/>
      <c r="V229" s="56"/>
      <c r="W229" s="56"/>
      <c r="X229" s="56"/>
      <c r="Y229" s="56"/>
      <c r="Z229" s="56"/>
      <c r="AA229" s="56"/>
      <c r="AB229" s="56"/>
      <c r="AC229" s="56"/>
      <c r="AD229" s="56"/>
      <c r="AE229" s="56"/>
      <c r="AF229" s="56"/>
      <c r="AG229" s="56"/>
      <c r="AH229" s="56"/>
      <c r="AI229" s="56"/>
      <c r="AJ229" s="56"/>
      <c r="AK229" s="56"/>
      <c r="AL229" s="56"/>
      <c r="AM229" s="56"/>
      <c r="AN229" s="56"/>
      <c r="AO229" s="56"/>
      <c r="AP229" s="56"/>
      <c r="AQ229" s="56"/>
    </row>
    <row r="230" spans="1:43" s="60" customFormat="1">
      <c r="A230" s="59"/>
      <c r="C230" s="61"/>
      <c r="D230" s="61"/>
      <c r="E230" s="61"/>
      <c r="F230" s="62"/>
      <c r="G230" s="56"/>
      <c r="H230" s="56"/>
      <c r="I230" s="56"/>
      <c r="J230" s="56"/>
      <c r="K230" s="56"/>
      <c r="L230" s="56"/>
      <c r="M230" s="56"/>
      <c r="N230" s="56"/>
      <c r="O230" s="56"/>
      <c r="P230" s="56"/>
      <c r="Q230" s="56"/>
      <c r="R230" s="56"/>
      <c r="S230" s="56"/>
      <c r="T230" s="56"/>
      <c r="U230" s="56"/>
      <c r="V230" s="56"/>
      <c r="W230" s="56"/>
      <c r="X230" s="56"/>
      <c r="Y230" s="56"/>
      <c r="Z230" s="56"/>
      <c r="AA230" s="56"/>
      <c r="AB230" s="56"/>
      <c r="AC230" s="56"/>
      <c r="AD230" s="56"/>
      <c r="AE230" s="56"/>
      <c r="AF230" s="56"/>
      <c r="AG230" s="56"/>
      <c r="AH230" s="56"/>
      <c r="AI230" s="56"/>
      <c r="AJ230" s="56"/>
      <c r="AK230" s="56"/>
      <c r="AL230" s="56"/>
      <c r="AM230" s="56"/>
      <c r="AN230" s="56"/>
      <c r="AO230" s="56"/>
      <c r="AP230" s="56"/>
      <c r="AQ230" s="56"/>
    </row>
    <row r="231" spans="1:43" s="60" customFormat="1">
      <c r="A231" s="59"/>
      <c r="C231" s="61"/>
      <c r="D231" s="61"/>
      <c r="E231" s="61"/>
      <c r="F231" s="62"/>
      <c r="G231" s="56"/>
      <c r="H231" s="56"/>
      <c r="I231" s="56"/>
      <c r="J231" s="56"/>
      <c r="K231" s="56"/>
      <c r="L231" s="56"/>
      <c r="M231" s="56"/>
      <c r="N231" s="56"/>
      <c r="O231" s="56"/>
      <c r="P231" s="56"/>
      <c r="Q231" s="56"/>
      <c r="R231" s="56"/>
      <c r="S231" s="56"/>
      <c r="T231" s="56"/>
      <c r="U231" s="56"/>
      <c r="V231" s="56"/>
      <c r="W231" s="56"/>
      <c r="X231" s="56"/>
      <c r="Y231" s="56"/>
      <c r="Z231" s="56"/>
      <c r="AA231" s="56"/>
      <c r="AB231" s="56"/>
      <c r="AC231" s="56"/>
      <c r="AD231" s="56"/>
      <c r="AE231" s="56"/>
      <c r="AF231" s="56"/>
      <c r="AG231" s="56"/>
      <c r="AH231" s="56"/>
      <c r="AI231" s="56"/>
      <c r="AJ231" s="56"/>
      <c r="AK231" s="56"/>
      <c r="AL231" s="56"/>
      <c r="AM231" s="56"/>
      <c r="AN231" s="56"/>
      <c r="AO231" s="56"/>
      <c r="AP231" s="56"/>
      <c r="AQ231" s="56"/>
    </row>
    <row r="232" spans="1:43" s="60" customFormat="1">
      <c r="A232" s="59"/>
      <c r="C232" s="61"/>
      <c r="D232" s="61"/>
      <c r="E232" s="61"/>
      <c r="F232" s="62"/>
      <c r="G232" s="56"/>
      <c r="H232" s="56"/>
      <c r="I232" s="56"/>
      <c r="J232" s="56"/>
      <c r="K232" s="56"/>
      <c r="L232" s="56"/>
      <c r="M232" s="56"/>
      <c r="N232" s="56"/>
      <c r="O232" s="56"/>
      <c r="P232" s="56"/>
      <c r="Q232" s="56"/>
      <c r="R232" s="56"/>
      <c r="S232" s="56"/>
      <c r="T232" s="56"/>
      <c r="U232" s="56"/>
      <c r="V232" s="56"/>
      <c r="W232" s="56"/>
      <c r="X232" s="56"/>
      <c r="Y232" s="56"/>
      <c r="Z232" s="56"/>
      <c r="AA232" s="56"/>
      <c r="AB232" s="56"/>
      <c r="AC232" s="56"/>
      <c r="AD232" s="56"/>
      <c r="AE232" s="56"/>
      <c r="AF232" s="56"/>
      <c r="AG232" s="56"/>
      <c r="AH232" s="56"/>
      <c r="AI232" s="56"/>
      <c r="AJ232" s="56"/>
      <c r="AK232" s="56"/>
      <c r="AL232" s="56"/>
      <c r="AM232" s="56"/>
      <c r="AN232" s="56"/>
      <c r="AO232" s="56"/>
      <c r="AP232" s="56"/>
      <c r="AQ232" s="56"/>
    </row>
    <row r="233" spans="1:43" s="60" customFormat="1">
      <c r="A233" s="59"/>
      <c r="C233" s="61"/>
      <c r="D233" s="61"/>
      <c r="E233" s="61"/>
      <c r="F233" s="62"/>
      <c r="G233" s="56"/>
      <c r="H233" s="56"/>
      <c r="I233" s="56"/>
      <c r="J233" s="56"/>
      <c r="K233" s="56"/>
      <c r="L233" s="56"/>
      <c r="M233" s="56"/>
      <c r="N233" s="56"/>
      <c r="O233" s="56"/>
      <c r="P233" s="56"/>
      <c r="Q233" s="56"/>
      <c r="R233" s="56"/>
      <c r="S233" s="56"/>
      <c r="T233" s="56"/>
      <c r="U233" s="56"/>
      <c r="V233" s="56"/>
      <c r="W233" s="56"/>
      <c r="X233" s="56"/>
      <c r="Y233" s="56"/>
      <c r="Z233" s="56"/>
      <c r="AA233" s="56"/>
      <c r="AB233" s="56"/>
      <c r="AC233" s="56"/>
      <c r="AD233" s="56"/>
      <c r="AE233" s="56"/>
      <c r="AF233" s="56"/>
      <c r="AG233" s="56"/>
      <c r="AH233" s="56"/>
      <c r="AI233" s="56"/>
      <c r="AJ233" s="56"/>
      <c r="AK233" s="56"/>
      <c r="AL233" s="56"/>
      <c r="AM233" s="56"/>
      <c r="AN233" s="56"/>
      <c r="AO233" s="56"/>
      <c r="AP233" s="56"/>
      <c r="AQ233" s="56"/>
    </row>
    <row r="234" spans="1:43" s="60" customFormat="1">
      <c r="A234" s="59"/>
      <c r="C234" s="61"/>
      <c r="D234" s="61"/>
      <c r="E234" s="61"/>
      <c r="F234" s="62"/>
      <c r="G234" s="56"/>
      <c r="H234" s="56"/>
      <c r="I234" s="56"/>
      <c r="J234" s="56"/>
      <c r="K234" s="56"/>
      <c r="L234" s="56"/>
      <c r="M234" s="56"/>
      <c r="N234" s="56"/>
      <c r="O234" s="56"/>
      <c r="P234" s="56"/>
      <c r="Q234" s="56"/>
      <c r="R234" s="56"/>
      <c r="S234" s="56"/>
      <c r="T234" s="56"/>
      <c r="U234" s="56"/>
      <c r="V234" s="56"/>
      <c r="W234" s="56"/>
      <c r="X234" s="56"/>
      <c r="Y234" s="56"/>
      <c r="Z234" s="56"/>
      <c r="AA234" s="56"/>
      <c r="AB234" s="56"/>
      <c r="AC234" s="56"/>
      <c r="AD234" s="56"/>
      <c r="AE234" s="56"/>
      <c r="AF234" s="56"/>
      <c r="AG234" s="56"/>
      <c r="AH234" s="56"/>
      <c r="AI234" s="56"/>
      <c r="AJ234" s="56"/>
      <c r="AK234" s="56"/>
      <c r="AL234" s="56"/>
      <c r="AM234" s="56"/>
      <c r="AN234" s="56"/>
      <c r="AO234" s="56"/>
      <c r="AP234" s="56"/>
      <c r="AQ234" s="56"/>
    </row>
    <row r="235" spans="1:43" s="60" customFormat="1">
      <c r="A235" s="59"/>
      <c r="C235" s="61"/>
      <c r="D235" s="61"/>
      <c r="E235" s="61"/>
      <c r="F235" s="62"/>
      <c r="G235" s="56"/>
      <c r="H235" s="56"/>
      <c r="I235" s="56"/>
      <c r="J235" s="56"/>
      <c r="K235" s="56"/>
      <c r="L235" s="56"/>
      <c r="M235" s="56"/>
      <c r="N235" s="56"/>
      <c r="O235" s="56"/>
      <c r="P235" s="56"/>
      <c r="Q235" s="56"/>
      <c r="R235" s="56"/>
      <c r="S235" s="56"/>
      <c r="T235" s="56"/>
      <c r="U235" s="56"/>
      <c r="V235" s="56"/>
      <c r="W235" s="56"/>
      <c r="X235" s="56"/>
      <c r="Y235" s="56"/>
      <c r="Z235" s="56"/>
      <c r="AA235" s="56"/>
      <c r="AB235" s="56"/>
      <c r="AC235" s="56"/>
      <c r="AD235" s="56"/>
      <c r="AE235" s="56"/>
      <c r="AF235" s="56"/>
      <c r="AG235" s="56"/>
      <c r="AH235" s="56"/>
      <c r="AI235" s="56"/>
      <c r="AJ235" s="56"/>
      <c r="AK235" s="56"/>
      <c r="AL235" s="56"/>
      <c r="AM235" s="56"/>
      <c r="AN235" s="56"/>
      <c r="AO235" s="56"/>
      <c r="AP235" s="56"/>
      <c r="AQ235" s="56"/>
    </row>
    <row r="236" spans="1:43" s="60" customFormat="1">
      <c r="A236" s="59"/>
      <c r="C236" s="61"/>
      <c r="D236" s="61"/>
      <c r="E236" s="61"/>
      <c r="F236" s="62"/>
      <c r="G236" s="56"/>
      <c r="H236" s="56"/>
      <c r="I236" s="56"/>
      <c r="J236" s="56"/>
      <c r="K236" s="56"/>
      <c r="L236" s="56"/>
      <c r="M236" s="56"/>
      <c r="N236" s="56"/>
      <c r="O236" s="56"/>
      <c r="P236" s="56"/>
      <c r="Q236" s="56"/>
      <c r="R236" s="56"/>
      <c r="S236" s="56"/>
      <c r="T236" s="56"/>
      <c r="U236" s="56"/>
      <c r="V236" s="56"/>
      <c r="W236" s="56"/>
      <c r="X236" s="56"/>
      <c r="Y236" s="56"/>
      <c r="Z236" s="56"/>
      <c r="AA236" s="56"/>
      <c r="AB236" s="56"/>
      <c r="AC236" s="56"/>
      <c r="AD236" s="56"/>
      <c r="AE236" s="56"/>
      <c r="AF236" s="56"/>
      <c r="AG236" s="56"/>
      <c r="AH236" s="56"/>
      <c r="AI236" s="56"/>
      <c r="AJ236" s="56"/>
      <c r="AK236" s="56"/>
      <c r="AL236" s="56"/>
      <c r="AM236" s="56"/>
      <c r="AN236" s="56"/>
      <c r="AO236" s="56"/>
      <c r="AP236" s="56"/>
      <c r="AQ236" s="56"/>
    </row>
    <row r="237" spans="1:43" s="60" customFormat="1">
      <c r="A237" s="59"/>
      <c r="C237" s="61"/>
      <c r="D237" s="61"/>
      <c r="E237" s="61"/>
      <c r="F237" s="62"/>
      <c r="G237" s="56"/>
      <c r="H237" s="56"/>
      <c r="I237" s="56"/>
      <c r="J237" s="56"/>
      <c r="K237" s="56"/>
      <c r="L237" s="56"/>
      <c r="M237" s="56"/>
      <c r="N237" s="56"/>
      <c r="O237" s="56"/>
      <c r="P237" s="56"/>
      <c r="Q237" s="56"/>
      <c r="R237" s="56"/>
      <c r="S237" s="56"/>
      <c r="T237" s="56"/>
      <c r="U237" s="56"/>
      <c r="V237" s="56"/>
      <c r="W237" s="56"/>
      <c r="X237" s="56"/>
      <c r="Y237" s="56"/>
      <c r="Z237" s="56"/>
      <c r="AA237" s="56"/>
      <c r="AB237" s="56"/>
      <c r="AC237" s="56"/>
      <c r="AD237" s="56"/>
      <c r="AE237" s="56"/>
      <c r="AF237" s="56"/>
      <c r="AG237" s="56"/>
      <c r="AH237" s="56"/>
      <c r="AI237" s="56"/>
      <c r="AJ237" s="56"/>
      <c r="AK237" s="56"/>
      <c r="AL237" s="56"/>
      <c r="AM237" s="56"/>
      <c r="AN237" s="56"/>
      <c r="AO237" s="56"/>
      <c r="AP237" s="56"/>
      <c r="AQ237" s="56"/>
    </row>
    <row r="238" spans="1:43" s="60" customFormat="1">
      <c r="A238" s="59"/>
      <c r="C238" s="61"/>
      <c r="D238" s="61"/>
      <c r="E238" s="61"/>
      <c r="F238" s="62"/>
      <c r="G238" s="56"/>
      <c r="H238" s="56"/>
      <c r="I238" s="56"/>
      <c r="J238" s="56"/>
      <c r="K238" s="56"/>
      <c r="L238" s="56"/>
      <c r="M238" s="56"/>
      <c r="N238" s="56"/>
      <c r="O238" s="56"/>
      <c r="P238" s="56"/>
      <c r="Q238" s="56"/>
      <c r="R238" s="56"/>
      <c r="S238" s="56"/>
      <c r="T238" s="56"/>
      <c r="U238" s="56"/>
      <c r="V238" s="56"/>
      <c r="W238" s="56"/>
      <c r="X238" s="56"/>
      <c r="Y238" s="56"/>
      <c r="Z238" s="56"/>
      <c r="AA238" s="56"/>
      <c r="AB238" s="56"/>
      <c r="AC238" s="56"/>
      <c r="AD238" s="56"/>
      <c r="AE238" s="56"/>
      <c r="AF238" s="56"/>
      <c r="AG238" s="56"/>
      <c r="AH238" s="56"/>
      <c r="AI238" s="56"/>
      <c r="AJ238" s="56"/>
      <c r="AK238" s="56"/>
      <c r="AL238" s="56"/>
      <c r="AM238" s="56"/>
      <c r="AN238" s="56"/>
      <c r="AO238" s="56"/>
      <c r="AP238" s="56"/>
      <c r="AQ238" s="56"/>
    </row>
    <row r="239" spans="1:43" s="60" customFormat="1">
      <c r="A239" s="59"/>
      <c r="C239" s="61"/>
      <c r="D239" s="61"/>
      <c r="E239" s="61"/>
      <c r="F239" s="62"/>
      <c r="G239" s="56"/>
      <c r="H239" s="56"/>
      <c r="I239" s="56"/>
      <c r="J239" s="56"/>
      <c r="K239" s="56"/>
      <c r="L239" s="56"/>
      <c r="M239" s="56"/>
      <c r="N239" s="56"/>
      <c r="O239" s="56"/>
      <c r="P239" s="56"/>
      <c r="Q239" s="56"/>
      <c r="R239" s="56"/>
      <c r="S239" s="56"/>
      <c r="T239" s="56"/>
      <c r="U239" s="56"/>
      <c r="V239" s="56"/>
      <c r="W239" s="56"/>
      <c r="X239" s="56"/>
      <c r="Y239" s="56"/>
      <c r="Z239" s="56"/>
      <c r="AA239" s="56"/>
      <c r="AB239" s="56"/>
      <c r="AC239" s="56"/>
      <c r="AD239" s="56"/>
      <c r="AE239" s="56"/>
      <c r="AF239" s="56"/>
      <c r="AG239" s="56"/>
      <c r="AH239" s="56"/>
      <c r="AI239" s="56"/>
      <c r="AJ239" s="56"/>
      <c r="AK239" s="56"/>
      <c r="AL239" s="56"/>
      <c r="AM239" s="56"/>
      <c r="AN239" s="56"/>
      <c r="AO239" s="56"/>
      <c r="AP239" s="56"/>
      <c r="AQ239" s="56"/>
    </row>
    <row r="240" spans="1:43" s="60" customFormat="1">
      <c r="A240" s="59"/>
      <c r="C240" s="61"/>
      <c r="D240" s="61"/>
      <c r="E240" s="61"/>
      <c r="F240" s="62"/>
      <c r="G240" s="56"/>
      <c r="H240" s="56"/>
      <c r="I240" s="56"/>
      <c r="J240" s="56"/>
      <c r="K240" s="56"/>
      <c r="L240" s="56"/>
      <c r="M240" s="56"/>
      <c r="N240" s="56"/>
      <c r="O240" s="56"/>
      <c r="P240" s="56"/>
      <c r="Q240" s="56"/>
      <c r="R240" s="56"/>
      <c r="S240" s="56"/>
      <c r="T240" s="56"/>
      <c r="U240" s="56"/>
      <c r="V240" s="56"/>
      <c r="W240" s="56"/>
      <c r="X240" s="56"/>
      <c r="Y240" s="56"/>
      <c r="Z240" s="56"/>
      <c r="AA240" s="56"/>
      <c r="AB240" s="56"/>
      <c r="AC240" s="56"/>
      <c r="AD240" s="56"/>
      <c r="AE240" s="56"/>
      <c r="AF240" s="56"/>
      <c r="AG240" s="56"/>
      <c r="AH240" s="56"/>
      <c r="AI240" s="56"/>
      <c r="AJ240" s="56"/>
      <c r="AK240" s="56"/>
      <c r="AL240" s="56"/>
      <c r="AM240" s="56"/>
      <c r="AN240" s="56"/>
      <c r="AO240" s="56"/>
      <c r="AP240" s="56"/>
      <c r="AQ240" s="56"/>
    </row>
    <row r="241" spans="1:43" s="60" customFormat="1">
      <c r="A241" s="59"/>
      <c r="C241" s="61"/>
      <c r="D241" s="61"/>
      <c r="E241" s="61"/>
      <c r="F241" s="62"/>
      <c r="G241" s="56"/>
      <c r="H241" s="56"/>
      <c r="I241" s="56"/>
      <c r="J241" s="56"/>
      <c r="K241" s="56"/>
      <c r="L241" s="56"/>
      <c r="M241" s="56"/>
      <c r="N241" s="56"/>
      <c r="O241" s="56"/>
      <c r="P241" s="56"/>
      <c r="Q241" s="56"/>
      <c r="R241" s="56"/>
      <c r="S241" s="56"/>
      <c r="T241" s="56"/>
      <c r="U241" s="56"/>
      <c r="V241" s="56"/>
      <c r="W241" s="56"/>
      <c r="X241" s="56"/>
      <c r="Y241" s="56"/>
      <c r="Z241" s="56"/>
      <c r="AA241" s="56"/>
      <c r="AB241" s="56"/>
      <c r="AC241" s="56"/>
      <c r="AD241" s="56"/>
      <c r="AE241" s="56"/>
      <c r="AF241" s="56"/>
      <c r="AG241" s="56"/>
      <c r="AH241" s="56"/>
      <c r="AI241" s="56"/>
      <c r="AJ241" s="56"/>
      <c r="AK241" s="56"/>
      <c r="AL241" s="56"/>
      <c r="AM241" s="56"/>
      <c r="AN241" s="56"/>
      <c r="AO241" s="56"/>
      <c r="AP241" s="56"/>
      <c r="AQ241" s="56"/>
    </row>
    <row r="242" spans="1:43" s="60" customFormat="1">
      <c r="A242" s="59"/>
      <c r="C242" s="61"/>
      <c r="D242" s="61"/>
      <c r="E242" s="61"/>
      <c r="F242" s="62"/>
      <c r="G242" s="56"/>
      <c r="H242" s="56"/>
      <c r="I242" s="56"/>
      <c r="J242" s="56"/>
      <c r="K242" s="56"/>
      <c r="L242" s="56"/>
      <c r="M242" s="56"/>
      <c r="N242" s="56"/>
      <c r="O242" s="56"/>
      <c r="P242" s="56"/>
      <c r="Q242" s="56"/>
      <c r="R242" s="56"/>
      <c r="S242" s="56"/>
      <c r="T242" s="56"/>
      <c r="U242" s="56"/>
      <c r="V242" s="56"/>
      <c r="W242" s="56"/>
      <c r="X242" s="56"/>
      <c r="Y242" s="56"/>
      <c r="Z242" s="56"/>
      <c r="AA242" s="56"/>
      <c r="AB242" s="56"/>
      <c r="AC242" s="56"/>
      <c r="AD242" s="56"/>
      <c r="AE242" s="56"/>
      <c r="AF242" s="56"/>
      <c r="AG242" s="56"/>
      <c r="AH242" s="56"/>
      <c r="AI242" s="56"/>
      <c r="AJ242" s="56"/>
      <c r="AK242" s="56"/>
      <c r="AL242" s="56"/>
      <c r="AM242" s="56"/>
      <c r="AN242" s="56"/>
      <c r="AO242" s="56"/>
      <c r="AP242" s="56"/>
      <c r="AQ242" s="56"/>
    </row>
    <row r="243" spans="1:43" s="60" customFormat="1">
      <c r="A243" s="59"/>
      <c r="C243" s="61"/>
      <c r="D243" s="61"/>
      <c r="E243" s="61"/>
      <c r="F243" s="62"/>
      <c r="G243" s="56"/>
      <c r="H243" s="56"/>
      <c r="I243" s="56"/>
      <c r="J243" s="56"/>
      <c r="K243" s="56"/>
      <c r="L243" s="56"/>
      <c r="M243" s="56"/>
      <c r="N243" s="56"/>
      <c r="O243" s="56"/>
      <c r="P243" s="56"/>
      <c r="Q243" s="56"/>
      <c r="R243" s="56"/>
      <c r="S243" s="56"/>
      <c r="T243" s="56"/>
      <c r="U243" s="56"/>
      <c r="V243" s="56"/>
      <c r="W243" s="56"/>
      <c r="X243" s="56"/>
      <c r="Y243" s="56"/>
      <c r="Z243" s="56"/>
      <c r="AA243" s="56"/>
      <c r="AB243" s="56"/>
      <c r="AC243" s="56"/>
      <c r="AD243" s="56"/>
      <c r="AE243" s="56"/>
      <c r="AF243" s="56"/>
      <c r="AG243" s="56"/>
      <c r="AH243" s="56"/>
      <c r="AI243" s="56"/>
      <c r="AJ243" s="56"/>
      <c r="AK243" s="56"/>
      <c r="AL243" s="56"/>
      <c r="AM243" s="56"/>
      <c r="AN243" s="56"/>
      <c r="AO243" s="56"/>
      <c r="AP243" s="56"/>
      <c r="AQ243" s="56"/>
    </row>
    <row r="244" spans="1:43" s="60" customFormat="1">
      <c r="A244" s="59"/>
      <c r="C244" s="61"/>
      <c r="D244" s="61"/>
      <c r="E244" s="61"/>
      <c r="F244" s="62"/>
      <c r="G244" s="56"/>
      <c r="H244" s="56"/>
      <c r="I244" s="56"/>
      <c r="J244" s="56"/>
      <c r="K244" s="56"/>
      <c r="L244" s="56"/>
      <c r="M244" s="56"/>
      <c r="N244" s="56"/>
      <c r="O244" s="56"/>
      <c r="P244" s="56"/>
      <c r="Q244" s="56"/>
      <c r="R244" s="56"/>
      <c r="S244" s="56"/>
      <c r="T244" s="56"/>
      <c r="U244" s="56"/>
      <c r="V244" s="56"/>
      <c r="W244" s="56"/>
      <c r="X244" s="56"/>
      <c r="Y244" s="56"/>
      <c r="Z244" s="56"/>
      <c r="AA244" s="56"/>
      <c r="AB244" s="56"/>
      <c r="AC244" s="56"/>
      <c r="AD244" s="56"/>
      <c r="AE244" s="56"/>
      <c r="AF244" s="56"/>
      <c r="AG244" s="56"/>
      <c r="AH244" s="56"/>
      <c r="AI244" s="56"/>
      <c r="AJ244" s="56"/>
      <c r="AK244" s="56"/>
      <c r="AL244" s="56"/>
      <c r="AM244" s="56"/>
      <c r="AN244" s="56"/>
      <c r="AO244" s="56"/>
      <c r="AP244" s="56"/>
      <c r="AQ244" s="56"/>
    </row>
    <row r="245" spans="1:43" s="60" customFormat="1">
      <c r="A245" s="59"/>
      <c r="C245" s="61"/>
      <c r="D245" s="61"/>
      <c r="E245" s="61"/>
      <c r="F245" s="62"/>
      <c r="G245" s="56"/>
      <c r="H245" s="56"/>
      <c r="I245" s="56"/>
      <c r="J245" s="56"/>
      <c r="K245" s="56"/>
      <c r="L245" s="56"/>
      <c r="M245" s="56"/>
      <c r="N245" s="56"/>
      <c r="O245" s="56"/>
      <c r="P245" s="56"/>
      <c r="Q245" s="56"/>
      <c r="R245" s="56"/>
      <c r="S245" s="56"/>
      <c r="T245" s="56"/>
      <c r="U245" s="56"/>
      <c r="V245" s="56"/>
      <c r="W245" s="56"/>
      <c r="X245" s="56"/>
      <c r="Y245" s="56"/>
      <c r="Z245" s="56"/>
      <c r="AA245" s="56"/>
      <c r="AB245" s="56"/>
      <c r="AC245" s="56"/>
      <c r="AD245" s="56"/>
      <c r="AE245" s="56"/>
      <c r="AF245" s="56"/>
      <c r="AG245" s="56"/>
      <c r="AH245" s="56"/>
      <c r="AI245" s="56"/>
      <c r="AJ245" s="56"/>
      <c r="AK245" s="56"/>
      <c r="AL245" s="56"/>
      <c r="AM245" s="56"/>
      <c r="AN245" s="56"/>
      <c r="AO245" s="56"/>
      <c r="AP245" s="56"/>
      <c r="AQ245" s="56"/>
    </row>
    <row r="246" spans="1:43" s="60" customFormat="1">
      <c r="A246" s="59"/>
      <c r="C246" s="61"/>
      <c r="D246" s="61"/>
      <c r="E246" s="61"/>
      <c r="F246" s="62"/>
      <c r="G246" s="56"/>
      <c r="H246" s="56"/>
      <c r="I246" s="56"/>
      <c r="J246" s="56"/>
      <c r="K246" s="56"/>
      <c r="L246" s="56"/>
      <c r="M246" s="56"/>
      <c r="N246" s="56"/>
      <c r="O246" s="56"/>
      <c r="P246" s="56"/>
      <c r="Q246" s="56"/>
      <c r="R246" s="56"/>
      <c r="S246" s="56"/>
      <c r="T246" s="56"/>
      <c r="U246" s="56"/>
      <c r="V246" s="56"/>
      <c r="W246" s="56"/>
      <c r="X246" s="56"/>
      <c r="Y246" s="56"/>
      <c r="Z246" s="56"/>
      <c r="AA246" s="56"/>
      <c r="AB246" s="56"/>
      <c r="AC246" s="56"/>
      <c r="AD246" s="56"/>
      <c r="AE246" s="56"/>
      <c r="AF246" s="56"/>
      <c r="AG246" s="56"/>
      <c r="AH246" s="56"/>
      <c r="AI246" s="56"/>
      <c r="AJ246" s="56"/>
      <c r="AK246" s="56"/>
      <c r="AL246" s="56"/>
      <c r="AM246" s="56"/>
      <c r="AN246" s="56"/>
      <c r="AO246" s="56"/>
      <c r="AP246" s="56"/>
      <c r="AQ246" s="56"/>
    </row>
    <row r="247" spans="1:43" s="60" customFormat="1">
      <c r="A247" s="59"/>
      <c r="C247" s="61"/>
      <c r="D247" s="61"/>
      <c r="E247" s="61"/>
      <c r="F247" s="62"/>
      <c r="G247" s="56"/>
      <c r="H247" s="56"/>
      <c r="I247" s="56"/>
      <c r="J247" s="56"/>
      <c r="K247" s="56"/>
      <c r="L247" s="56"/>
      <c r="M247" s="56"/>
      <c r="N247" s="56"/>
      <c r="O247" s="56"/>
      <c r="P247" s="56"/>
      <c r="Q247" s="56"/>
      <c r="R247" s="56"/>
      <c r="S247" s="56"/>
      <c r="T247" s="56"/>
      <c r="U247" s="56"/>
      <c r="V247" s="56"/>
      <c r="W247" s="56"/>
      <c r="X247" s="56"/>
      <c r="Y247" s="56"/>
      <c r="Z247" s="56"/>
      <c r="AA247" s="56"/>
      <c r="AB247" s="56"/>
      <c r="AC247" s="56"/>
      <c r="AD247" s="56"/>
      <c r="AE247" s="56"/>
      <c r="AF247" s="56"/>
      <c r="AG247" s="56"/>
      <c r="AH247" s="56"/>
      <c r="AI247" s="56"/>
      <c r="AJ247" s="56"/>
      <c r="AK247" s="56"/>
      <c r="AL247" s="56"/>
      <c r="AM247" s="56"/>
      <c r="AN247" s="56"/>
      <c r="AO247" s="56"/>
      <c r="AP247" s="56"/>
      <c r="AQ247" s="56"/>
    </row>
    <row r="248" spans="1:43" s="60" customFormat="1">
      <c r="A248" s="59"/>
      <c r="C248" s="61"/>
      <c r="D248" s="61"/>
      <c r="E248" s="61"/>
      <c r="F248" s="62"/>
      <c r="G248" s="56"/>
      <c r="H248" s="56"/>
      <c r="I248" s="56"/>
      <c r="J248" s="56"/>
      <c r="K248" s="56"/>
      <c r="L248" s="56"/>
      <c r="M248" s="56"/>
      <c r="N248" s="56"/>
      <c r="O248" s="56"/>
      <c r="P248" s="56"/>
      <c r="Q248" s="56"/>
      <c r="R248" s="56"/>
      <c r="S248" s="56"/>
      <c r="T248" s="56"/>
      <c r="U248" s="56"/>
      <c r="V248" s="56"/>
      <c r="W248" s="56"/>
      <c r="X248" s="56"/>
      <c r="Y248" s="56"/>
      <c r="Z248" s="56"/>
      <c r="AA248" s="56"/>
      <c r="AB248" s="56"/>
      <c r="AC248" s="56"/>
      <c r="AD248" s="56"/>
      <c r="AE248" s="56"/>
      <c r="AF248" s="56"/>
      <c r="AG248" s="56"/>
      <c r="AH248" s="56"/>
      <c r="AI248" s="56"/>
      <c r="AJ248" s="56"/>
      <c r="AK248" s="56"/>
      <c r="AL248" s="56"/>
      <c r="AM248" s="56"/>
      <c r="AN248" s="56"/>
      <c r="AO248" s="56"/>
      <c r="AP248" s="56"/>
      <c r="AQ248" s="56"/>
    </row>
    <row r="249" spans="1:43" s="60" customFormat="1">
      <c r="A249" s="59"/>
      <c r="C249" s="61"/>
      <c r="D249" s="61"/>
      <c r="E249" s="61"/>
      <c r="F249" s="62"/>
      <c r="G249" s="56"/>
      <c r="H249" s="56"/>
      <c r="I249" s="56"/>
      <c r="J249" s="56"/>
      <c r="K249" s="56"/>
      <c r="L249" s="56"/>
      <c r="M249" s="56"/>
      <c r="N249" s="56"/>
      <c r="O249" s="56"/>
      <c r="P249" s="56"/>
      <c r="Q249" s="56"/>
      <c r="R249" s="56"/>
      <c r="S249" s="56"/>
      <c r="T249" s="56"/>
      <c r="U249" s="56"/>
      <c r="V249" s="56"/>
      <c r="W249" s="56"/>
      <c r="X249" s="56"/>
      <c r="Y249" s="56"/>
      <c r="Z249" s="56"/>
      <c r="AA249" s="56"/>
      <c r="AB249" s="56"/>
      <c r="AC249" s="56"/>
      <c r="AD249" s="56"/>
      <c r="AE249" s="56"/>
      <c r="AF249" s="56"/>
      <c r="AG249" s="56"/>
      <c r="AH249" s="56"/>
      <c r="AI249" s="56"/>
      <c r="AJ249" s="56"/>
      <c r="AK249" s="56"/>
      <c r="AL249" s="56"/>
      <c r="AM249" s="56"/>
      <c r="AN249" s="56"/>
      <c r="AO249" s="56"/>
      <c r="AP249" s="56"/>
      <c r="AQ249" s="56"/>
    </row>
    <row r="250" spans="1:43" s="60" customFormat="1">
      <c r="A250" s="59"/>
      <c r="C250" s="61"/>
      <c r="D250" s="61"/>
      <c r="E250" s="61"/>
      <c r="F250" s="62"/>
      <c r="G250" s="56"/>
      <c r="H250" s="56"/>
      <c r="I250" s="56"/>
      <c r="J250" s="56"/>
      <c r="K250" s="56"/>
      <c r="L250" s="56"/>
      <c r="M250" s="56"/>
      <c r="N250" s="56"/>
      <c r="O250" s="56"/>
      <c r="P250" s="56"/>
      <c r="Q250" s="56"/>
      <c r="R250" s="56"/>
      <c r="S250" s="56"/>
      <c r="T250" s="56"/>
      <c r="U250" s="56"/>
      <c r="V250" s="56"/>
      <c r="W250" s="56"/>
      <c r="X250" s="56"/>
      <c r="Y250" s="56"/>
      <c r="Z250" s="56"/>
      <c r="AA250" s="56"/>
      <c r="AB250" s="56"/>
      <c r="AC250" s="56"/>
      <c r="AD250" s="56"/>
      <c r="AE250" s="56"/>
      <c r="AF250" s="56"/>
      <c r="AG250" s="56"/>
      <c r="AH250" s="56"/>
      <c r="AI250" s="56"/>
      <c r="AJ250" s="56"/>
      <c r="AK250" s="56"/>
      <c r="AL250" s="56"/>
      <c r="AM250" s="56"/>
      <c r="AN250" s="56"/>
      <c r="AO250" s="56"/>
      <c r="AP250" s="56"/>
      <c r="AQ250" s="56"/>
    </row>
    <row r="251" spans="1:43" s="60" customFormat="1">
      <c r="A251" s="59"/>
      <c r="C251" s="61"/>
      <c r="D251" s="61"/>
      <c r="E251" s="61"/>
      <c r="F251" s="62"/>
      <c r="G251" s="56"/>
      <c r="H251" s="56"/>
      <c r="I251" s="56"/>
      <c r="J251" s="56"/>
      <c r="K251" s="56"/>
      <c r="L251" s="56"/>
      <c r="M251" s="56"/>
      <c r="N251" s="56"/>
      <c r="O251" s="56"/>
      <c r="P251" s="56"/>
      <c r="Q251" s="56"/>
      <c r="R251" s="56"/>
      <c r="S251" s="56"/>
      <c r="T251" s="56"/>
      <c r="U251" s="56"/>
      <c r="V251" s="56"/>
      <c r="W251" s="56"/>
      <c r="X251" s="56"/>
      <c r="Y251" s="56"/>
      <c r="Z251" s="56"/>
      <c r="AA251" s="56"/>
      <c r="AB251" s="56"/>
      <c r="AC251" s="56"/>
      <c r="AD251" s="56"/>
      <c r="AE251" s="56"/>
      <c r="AF251" s="56"/>
      <c r="AG251" s="56"/>
      <c r="AH251" s="56"/>
      <c r="AI251" s="56"/>
      <c r="AJ251" s="56"/>
      <c r="AK251" s="56"/>
      <c r="AL251" s="56"/>
      <c r="AM251" s="56"/>
      <c r="AN251" s="56"/>
      <c r="AO251" s="56"/>
      <c r="AP251" s="56"/>
      <c r="AQ251" s="56"/>
    </row>
    <row r="252" spans="1:43" s="60" customFormat="1">
      <c r="A252" s="59"/>
      <c r="C252" s="61"/>
      <c r="D252" s="61"/>
      <c r="E252" s="61"/>
      <c r="F252" s="62"/>
      <c r="G252" s="56"/>
      <c r="H252" s="56"/>
      <c r="I252" s="56"/>
      <c r="J252" s="56"/>
      <c r="K252" s="56"/>
      <c r="L252" s="56"/>
      <c r="M252" s="56"/>
      <c r="N252" s="56"/>
      <c r="O252" s="56"/>
      <c r="P252" s="56"/>
      <c r="Q252" s="56"/>
      <c r="R252" s="56"/>
      <c r="S252" s="56"/>
      <c r="T252" s="56"/>
      <c r="U252" s="56"/>
      <c r="V252" s="56"/>
      <c r="W252" s="56"/>
      <c r="X252" s="56"/>
      <c r="Y252" s="56"/>
      <c r="Z252" s="56"/>
      <c r="AA252" s="56"/>
      <c r="AB252" s="56"/>
      <c r="AC252" s="56"/>
      <c r="AD252" s="56"/>
      <c r="AE252" s="56"/>
      <c r="AF252" s="56"/>
      <c r="AG252" s="56"/>
      <c r="AH252" s="56"/>
      <c r="AI252" s="56"/>
      <c r="AJ252" s="56"/>
      <c r="AK252" s="56"/>
      <c r="AL252" s="56"/>
      <c r="AM252" s="56"/>
      <c r="AN252" s="56"/>
      <c r="AO252" s="56"/>
      <c r="AP252" s="56"/>
      <c r="AQ252" s="56"/>
    </row>
    <row r="253" spans="1:43" s="60" customFormat="1">
      <c r="A253" s="59"/>
      <c r="C253" s="61"/>
      <c r="D253" s="61"/>
      <c r="E253" s="61"/>
      <c r="F253" s="62"/>
      <c r="G253" s="56"/>
      <c r="H253" s="56"/>
      <c r="I253" s="56"/>
      <c r="J253" s="56"/>
      <c r="K253" s="56"/>
      <c r="L253" s="56"/>
      <c r="M253" s="56"/>
      <c r="N253" s="56"/>
      <c r="O253" s="56"/>
      <c r="P253" s="56"/>
      <c r="Q253" s="56"/>
      <c r="R253" s="56"/>
      <c r="S253" s="56"/>
      <c r="T253" s="56"/>
      <c r="U253" s="56"/>
      <c r="V253" s="56"/>
      <c r="W253" s="56"/>
      <c r="X253" s="56"/>
      <c r="Y253" s="56"/>
      <c r="Z253" s="56"/>
      <c r="AA253" s="56"/>
      <c r="AB253" s="56"/>
      <c r="AC253" s="56"/>
      <c r="AD253" s="56"/>
      <c r="AE253" s="56"/>
      <c r="AF253" s="56"/>
      <c r="AG253" s="56"/>
      <c r="AH253" s="56"/>
      <c r="AI253" s="56"/>
      <c r="AJ253" s="56"/>
      <c r="AK253" s="56"/>
      <c r="AL253" s="56"/>
      <c r="AM253" s="56"/>
      <c r="AN253" s="56"/>
      <c r="AO253" s="56"/>
      <c r="AP253" s="56"/>
      <c r="AQ253" s="56"/>
    </row>
    <row r="254" spans="1:43" s="60" customFormat="1">
      <c r="A254" s="59"/>
      <c r="C254" s="61"/>
      <c r="D254" s="61"/>
      <c r="E254" s="61"/>
      <c r="F254" s="62"/>
      <c r="G254" s="56"/>
      <c r="H254" s="56"/>
      <c r="I254" s="56"/>
      <c r="J254" s="56"/>
      <c r="K254" s="56"/>
      <c r="L254" s="56"/>
      <c r="M254" s="56"/>
      <c r="N254" s="56"/>
      <c r="O254" s="56"/>
      <c r="P254" s="56"/>
      <c r="Q254" s="56"/>
      <c r="R254" s="56"/>
      <c r="S254" s="56"/>
      <c r="T254" s="56"/>
      <c r="U254" s="56"/>
      <c r="V254" s="56"/>
      <c r="W254" s="56"/>
      <c r="X254" s="56"/>
      <c r="Y254" s="56"/>
      <c r="Z254" s="56"/>
      <c r="AA254" s="56"/>
      <c r="AB254" s="56"/>
      <c r="AC254" s="56"/>
      <c r="AD254" s="56"/>
      <c r="AE254" s="56"/>
      <c r="AF254" s="56"/>
      <c r="AG254" s="56"/>
      <c r="AH254" s="56"/>
      <c r="AI254" s="56"/>
      <c r="AJ254" s="56"/>
      <c r="AK254" s="56"/>
      <c r="AL254" s="56"/>
      <c r="AM254" s="56"/>
      <c r="AN254" s="56"/>
      <c r="AO254" s="56"/>
      <c r="AP254" s="56"/>
      <c r="AQ254" s="56"/>
    </row>
    <row r="255" spans="1:43" s="60" customFormat="1">
      <c r="A255" s="59"/>
      <c r="C255" s="61"/>
      <c r="D255" s="61"/>
      <c r="E255" s="61"/>
      <c r="F255" s="62"/>
      <c r="G255" s="56"/>
      <c r="H255" s="56"/>
      <c r="I255" s="56"/>
      <c r="J255" s="56"/>
      <c r="K255" s="56"/>
      <c r="L255" s="56"/>
      <c r="M255" s="56"/>
      <c r="N255" s="56"/>
      <c r="O255" s="56"/>
      <c r="P255" s="56"/>
      <c r="Q255" s="56"/>
      <c r="R255" s="56"/>
      <c r="S255" s="56"/>
      <c r="T255" s="56"/>
      <c r="U255" s="56"/>
      <c r="V255" s="56"/>
      <c r="W255" s="56"/>
      <c r="X255" s="56"/>
      <c r="Y255" s="56"/>
      <c r="Z255" s="56"/>
      <c r="AA255" s="56"/>
      <c r="AB255" s="56"/>
      <c r="AC255" s="56"/>
      <c r="AD255" s="56"/>
      <c r="AE255" s="56"/>
      <c r="AF255" s="56"/>
      <c r="AG255" s="56"/>
      <c r="AH255" s="56"/>
      <c r="AI255" s="56"/>
      <c r="AJ255" s="56"/>
      <c r="AK255" s="56"/>
      <c r="AL255" s="56"/>
      <c r="AM255" s="56"/>
      <c r="AN255" s="56"/>
      <c r="AO255" s="56"/>
      <c r="AP255" s="56"/>
      <c r="AQ255" s="56"/>
    </row>
    <row r="256" spans="1:43" s="60" customFormat="1">
      <c r="A256" s="59"/>
      <c r="C256" s="61"/>
      <c r="D256" s="61"/>
      <c r="E256" s="61"/>
      <c r="F256" s="62"/>
      <c r="G256" s="56"/>
      <c r="H256" s="56"/>
      <c r="I256" s="56"/>
      <c r="J256" s="56"/>
      <c r="K256" s="56"/>
      <c r="L256" s="56"/>
      <c r="M256" s="56"/>
      <c r="N256" s="56"/>
      <c r="O256" s="56"/>
      <c r="P256" s="56"/>
      <c r="Q256" s="56"/>
      <c r="R256" s="56"/>
      <c r="S256" s="56"/>
      <c r="T256" s="56"/>
      <c r="U256" s="56"/>
      <c r="V256" s="56"/>
      <c r="W256" s="56"/>
      <c r="X256" s="56"/>
      <c r="Y256" s="56"/>
      <c r="Z256" s="56"/>
      <c r="AA256" s="56"/>
      <c r="AB256" s="56"/>
      <c r="AC256" s="56"/>
      <c r="AD256" s="56"/>
      <c r="AE256" s="56"/>
      <c r="AF256" s="56"/>
      <c r="AG256" s="56"/>
      <c r="AH256" s="56"/>
      <c r="AI256" s="56"/>
      <c r="AJ256" s="56"/>
      <c r="AK256" s="56"/>
      <c r="AL256" s="56"/>
      <c r="AM256" s="56"/>
      <c r="AN256" s="56"/>
      <c r="AO256" s="56"/>
      <c r="AP256" s="56"/>
      <c r="AQ256" s="56"/>
    </row>
    <row r="257" spans="1:43" s="60" customFormat="1">
      <c r="A257" s="59"/>
      <c r="C257" s="61"/>
      <c r="D257" s="61"/>
      <c r="E257" s="61"/>
      <c r="F257" s="62"/>
      <c r="G257" s="56"/>
      <c r="H257" s="56"/>
      <c r="I257" s="56"/>
      <c r="J257" s="56"/>
      <c r="K257" s="56"/>
      <c r="L257" s="56"/>
      <c r="M257" s="56"/>
      <c r="N257" s="56"/>
      <c r="O257" s="56"/>
      <c r="P257" s="56"/>
      <c r="Q257" s="56"/>
      <c r="R257" s="56"/>
      <c r="S257" s="56"/>
      <c r="T257" s="56"/>
      <c r="U257" s="56"/>
      <c r="V257" s="56"/>
      <c r="W257" s="56"/>
      <c r="X257" s="56"/>
      <c r="Y257" s="56"/>
      <c r="Z257" s="56"/>
      <c r="AA257" s="56"/>
      <c r="AB257" s="56"/>
      <c r="AC257" s="56"/>
      <c r="AD257" s="56"/>
      <c r="AE257" s="56"/>
      <c r="AF257" s="56"/>
      <c r="AG257" s="56"/>
      <c r="AH257" s="56"/>
      <c r="AI257" s="56"/>
      <c r="AJ257" s="56"/>
      <c r="AK257" s="56"/>
      <c r="AL257" s="56"/>
      <c r="AM257" s="56"/>
      <c r="AN257" s="56"/>
      <c r="AO257" s="56"/>
      <c r="AP257" s="56"/>
      <c r="AQ257" s="56"/>
    </row>
    <row r="258" spans="1:43" s="60" customFormat="1">
      <c r="A258" s="59"/>
      <c r="C258" s="61"/>
      <c r="D258" s="61"/>
      <c r="E258" s="61"/>
      <c r="F258" s="62"/>
      <c r="G258" s="56"/>
      <c r="H258" s="56"/>
      <c r="I258" s="56"/>
      <c r="J258" s="56"/>
      <c r="K258" s="56"/>
      <c r="L258" s="56"/>
      <c r="M258" s="56"/>
      <c r="N258" s="56"/>
      <c r="O258" s="56"/>
      <c r="P258" s="56"/>
      <c r="Q258" s="56"/>
      <c r="R258" s="56"/>
      <c r="S258" s="56"/>
      <c r="T258" s="56"/>
      <c r="U258" s="56"/>
      <c r="V258" s="56"/>
      <c r="W258" s="56"/>
      <c r="X258" s="56"/>
      <c r="Y258" s="56"/>
      <c r="Z258" s="56"/>
      <c r="AA258" s="56"/>
      <c r="AB258" s="56"/>
      <c r="AC258" s="56"/>
      <c r="AD258" s="56"/>
      <c r="AE258" s="56"/>
      <c r="AF258" s="56"/>
      <c r="AG258" s="56"/>
      <c r="AH258" s="56"/>
      <c r="AI258" s="56"/>
      <c r="AJ258" s="56"/>
      <c r="AK258" s="56"/>
      <c r="AL258" s="56"/>
      <c r="AM258" s="56"/>
      <c r="AN258" s="56"/>
      <c r="AO258" s="56"/>
      <c r="AP258" s="56"/>
      <c r="AQ258" s="56"/>
    </row>
    <row r="259" spans="1:43" s="60" customFormat="1">
      <c r="A259" s="59"/>
      <c r="C259" s="61"/>
      <c r="D259" s="61"/>
      <c r="E259" s="61"/>
      <c r="F259" s="62"/>
      <c r="G259" s="56"/>
      <c r="H259" s="56"/>
      <c r="I259" s="56"/>
      <c r="J259" s="56"/>
      <c r="K259" s="56"/>
      <c r="L259" s="56"/>
      <c r="M259" s="56"/>
      <c r="N259" s="56"/>
      <c r="O259" s="56"/>
      <c r="P259" s="56"/>
      <c r="Q259" s="56"/>
      <c r="R259" s="56"/>
      <c r="S259" s="56"/>
      <c r="T259" s="56"/>
      <c r="U259" s="56"/>
      <c r="V259" s="56"/>
      <c r="W259" s="56"/>
      <c r="X259" s="56"/>
      <c r="Y259" s="56"/>
      <c r="Z259" s="56"/>
      <c r="AA259" s="56"/>
      <c r="AB259" s="56"/>
      <c r="AC259" s="56"/>
      <c r="AD259" s="56"/>
      <c r="AE259" s="56"/>
      <c r="AF259" s="56"/>
      <c r="AG259" s="56"/>
      <c r="AH259" s="56"/>
      <c r="AI259" s="56"/>
      <c r="AJ259" s="56"/>
      <c r="AK259" s="56"/>
      <c r="AL259" s="56"/>
      <c r="AM259" s="56"/>
      <c r="AN259" s="56"/>
      <c r="AO259" s="56"/>
      <c r="AP259" s="56"/>
      <c r="AQ259" s="56"/>
    </row>
    <row r="260" spans="1:43" s="60" customFormat="1">
      <c r="A260" s="59"/>
      <c r="C260" s="61"/>
      <c r="D260" s="61"/>
      <c r="E260" s="61"/>
      <c r="F260" s="62"/>
      <c r="G260" s="56"/>
      <c r="H260" s="56"/>
      <c r="I260" s="56"/>
      <c r="J260" s="56"/>
      <c r="K260" s="56"/>
      <c r="L260" s="56"/>
      <c r="M260" s="56"/>
      <c r="N260" s="56"/>
      <c r="O260" s="56"/>
      <c r="P260" s="56"/>
      <c r="Q260" s="56"/>
      <c r="R260" s="56"/>
      <c r="S260" s="56"/>
      <c r="T260" s="56"/>
      <c r="U260" s="56"/>
      <c r="V260" s="56"/>
      <c r="W260" s="56"/>
      <c r="X260" s="56"/>
      <c r="Y260" s="56"/>
      <c r="Z260" s="56"/>
      <c r="AA260" s="56"/>
      <c r="AB260" s="56"/>
      <c r="AC260" s="56"/>
      <c r="AD260" s="56"/>
      <c r="AE260" s="56"/>
      <c r="AF260" s="56"/>
      <c r="AG260" s="56"/>
      <c r="AH260" s="56"/>
      <c r="AI260" s="56"/>
      <c r="AJ260" s="56"/>
      <c r="AK260" s="56"/>
      <c r="AL260" s="56"/>
      <c r="AM260" s="56"/>
      <c r="AN260" s="56"/>
      <c r="AO260" s="56"/>
      <c r="AP260" s="56"/>
      <c r="AQ260" s="56"/>
    </row>
    <row r="261" spans="1:43" s="60" customFormat="1">
      <c r="A261" s="59"/>
      <c r="C261" s="61"/>
      <c r="D261" s="61"/>
      <c r="E261" s="61"/>
      <c r="F261" s="62"/>
      <c r="G261" s="56"/>
      <c r="H261" s="56"/>
      <c r="I261" s="56"/>
      <c r="J261" s="56"/>
      <c r="K261" s="56"/>
      <c r="L261" s="56"/>
      <c r="M261" s="56"/>
      <c r="N261" s="56"/>
      <c r="O261" s="56"/>
      <c r="P261" s="56"/>
      <c r="Q261" s="56"/>
      <c r="R261" s="56"/>
      <c r="S261" s="56"/>
      <c r="T261" s="56"/>
      <c r="U261" s="56"/>
      <c r="V261" s="56"/>
      <c r="W261" s="56"/>
      <c r="X261" s="56"/>
      <c r="Y261" s="56"/>
      <c r="Z261" s="56"/>
      <c r="AA261" s="56"/>
      <c r="AB261" s="56"/>
      <c r="AC261" s="56"/>
      <c r="AD261" s="56"/>
      <c r="AE261" s="56"/>
      <c r="AF261" s="56"/>
      <c r="AG261" s="56"/>
      <c r="AH261" s="56"/>
      <c r="AI261" s="56"/>
      <c r="AJ261" s="56"/>
      <c r="AK261" s="56"/>
      <c r="AL261" s="56"/>
      <c r="AM261" s="56"/>
      <c r="AN261" s="56"/>
      <c r="AO261" s="56"/>
      <c r="AP261" s="56"/>
      <c r="AQ261" s="56"/>
    </row>
    <row r="262" spans="1:43" s="60" customFormat="1">
      <c r="A262" s="59"/>
      <c r="C262" s="61"/>
      <c r="D262" s="61"/>
      <c r="E262" s="61"/>
      <c r="F262" s="62"/>
      <c r="G262" s="56"/>
      <c r="H262" s="56"/>
      <c r="I262" s="56"/>
      <c r="J262" s="56"/>
      <c r="K262" s="56"/>
      <c r="L262" s="56"/>
      <c r="M262" s="56"/>
      <c r="N262" s="56"/>
      <c r="O262" s="56"/>
      <c r="P262" s="56"/>
      <c r="Q262" s="56"/>
      <c r="R262" s="56"/>
      <c r="S262" s="56"/>
      <c r="T262" s="56"/>
      <c r="U262" s="56"/>
      <c r="V262" s="56"/>
      <c r="W262" s="56"/>
      <c r="X262" s="56"/>
      <c r="Y262" s="56"/>
      <c r="Z262" s="56"/>
      <c r="AA262" s="56"/>
      <c r="AB262" s="56"/>
      <c r="AC262" s="56"/>
      <c r="AD262" s="56"/>
      <c r="AE262" s="56"/>
      <c r="AF262" s="56"/>
      <c r="AG262" s="56"/>
      <c r="AH262" s="56"/>
      <c r="AI262" s="56"/>
      <c r="AJ262" s="56"/>
      <c r="AK262" s="56"/>
      <c r="AL262" s="56"/>
      <c r="AM262" s="56"/>
      <c r="AN262" s="56"/>
      <c r="AO262" s="56"/>
      <c r="AP262" s="56"/>
      <c r="AQ262" s="56"/>
    </row>
    <row r="263" spans="1:43" s="60" customFormat="1">
      <c r="A263" s="59"/>
      <c r="C263" s="61"/>
      <c r="D263" s="61"/>
      <c r="E263" s="61"/>
      <c r="F263" s="62"/>
      <c r="G263" s="56"/>
      <c r="H263" s="56"/>
      <c r="I263" s="56"/>
      <c r="J263" s="56"/>
      <c r="K263" s="56"/>
      <c r="L263" s="56"/>
      <c r="M263" s="56"/>
      <c r="N263" s="56"/>
      <c r="O263" s="56"/>
      <c r="P263" s="56"/>
      <c r="Q263" s="56"/>
      <c r="R263" s="56"/>
      <c r="S263" s="56"/>
      <c r="T263" s="56"/>
      <c r="U263" s="56"/>
      <c r="V263" s="56"/>
      <c r="W263" s="56"/>
      <c r="X263" s="56"/>
      <c r="Y263" s="56"/>
      <c r="Z263" s="56"/>
      <c r="AA263" s="56"/>
      <c r="AB263" s="56"/>
      <c r="AC263" s="56"/>
      <c r="AD263" s="56"/>
      <c r="AE263" s="56"/>
      <c r="AF263" s="56"/>
      <c r="AG263" s="56"/>
      <c r="AH263" s="56"/>
      <c r="AI263" s="56"/>
      <c r="AJ263" s="56"/>
      <c r="AK263" s="56"/>
      <c r="AL263" s="56"/>
      <c r="AM263" s="56"/>
      <c r="AN263" s="56"/>
      <c r="AO263" s="56"/>
      <c r="AP263" s="56"/>
      <c r="AQ263" s="56"/>
    </row>
    <row r="264" spans="1:43" s="60" customFormat="1">
      <c r="A264" s="59"/>
      <c r="C264" s="61"/>
      <c r="D264" s="61"/>
      <c r="E264" s="61"/>
      <c r="F264" s="62"/>
      <c r="G264" s="56"/>
      <c r="H264" s="56"/>
      <c r="I264" s="56"/>
      <c r="J264" s="56"/>
      <c r="K264" s="56"/>
      <c r="L264" s="56"/>
      <c r="M264" s="56"/>
      <c r="N264" s="56"/>
      <c r="O264" s="56"/>
      <c r="P264" s="56"/>
      <c r="Q264" s="56"/>
      <c r="R264" s="56"/>
      <c r="S264" s="56"/>
      <c r="T264" s="56"/>
      <c r="U264" s="56"/>
      <c r="V264" s="56"/>
      <c r="W264" s="56"/>
      <c r="X264" s="56"/>
      <c r="Y264" s="56"/>
      <c r="Z264" s="56"/>
      <c r="AA264" s="56"/>
      <c r="AB264" s="56"/>
      <c r="AC264" s="56"/>
      <c r="AD264" s="56"/>
      <c r="AE264" s="56"/>
      <c r="AF264" s="56"/>
      <c r="AG264" s="56"/>
      <c r="AH264" s="56"/>
      <c r="AI264" s="56"/>
      <c r="AJ264" s="56"/>
      <c r="AK264" s="56"/>
      <c r="AL264" s="56"/>
      <c r="AM264" s="56"/>
      <c r="AN264" s="56"/>
      <c r="AO264" s="56"/>
      <c r="AP264" s="56"/>
      <c r="AQ264" s="56"/>
    </row>
    <row r="265" spans="1:43" s="60" customFormat="1">
      <c r="A265" s="59"/>
      <c r="C265" s="61"/>
      <c r="D265" s="61"/>
      <c r="E265" s="61"/>
      <c r="F265" s="62"/>
      <c r="G265" s="56"/>
      <c r="H265" s="56"/>
      <c r="I265" s="56"/>
      <c r="J265" s="56"/>
      <c r="K265" s="56"/>
      <c r="L265" s="56"/>
      <c r="M265" s="56"/>
      <c r="N265" s="56"/>
      <c r="O265" s="56"/>
      <c r="P265" s="56"/>
      <c r="Q265" s="56"/>
      <c r="R265" s="56"/>
      <c r="S265" s="56"/>
      <c r="T265" s="56"/>
      <c r="U265" s="56"/>
      <c r="V265" s="56"/>
      <c r="W265" s="56"/>
      <c r="X265" s="56"/>
      <c r="Y265" s="56"/>
      <c r="Z265" s="56"/>
      <c r="AA265" s="56"/>
      <c r="AB265" s="56"/>
      <c r="AC265" s="56"/>
      <c r="AD265" s="56"/>
      <c r="AE265" s="56"/>
      <c r="AF265" s="56"/>
      <c r="AG265" s="56"/>
      <c r="AH265" s="56"/>
      <c r="AI265" s="56"/>
      <c r="AJ265" s="56"/>
      <c r="AK265" s="56"/>
      <c r="AL265" s="56"/>
      <c r="AM265" s="56"/>
      <c r="AN265" s="56"/>
      <c r="AO265" s="56"/>
      <c r="AP265" s="56"/>
      <c r="AQ265" s="56"/>
    </row>
    <row r="266" spans="1:43" s="60" customFormat="1">
      <c r="A266" s="59"/>
      <c r="C266" s="61"/>
      <c r="D266" s="61"/>
      <c r="E266" s="61"/>
      <c r="F266" s="62"/>
      <c r="G266" s="56"/>
      <c r="H266" s="56"/>
      <c r="I266" s="56"/>
      <c r="J266" s="56"/>
      <c r="K266" s="56"/>
      <c r="L266" s="56"/>
      <c r="M266" s="56"/>
      <c r="N266" s="56"/>
      <c r="O266" s="56"/>
      <c r="P266" s="56"/>
      <c r="Q266" s="56"/>
      <c r="R266" s="56"/>
      <c r="S266" s="56"/>
      <c r="T266" s="56"/>
      <c r="U266" s="56"/>
      <c r="V266" s="56"/>
      <c r="W266" s="56"/>
      <c r="X266" s="56"/>
      <c r="Y266" s="56"/>
      <c r="Z266" s="56"/>
      <c r="AA266" s="56"/>
      <c r="AB266" s="56"/>
      <c r="AC266" s="56"/>
      <c r="AD266" s="56"/>
      <c r="AE266" s="56"/>
      <c r="AF266" s="56"/>
      <c r="AG266" s="56"/>
      <c r="AH266" s="56"/>
      <c r="AI266" s="56"/>
      <c r="AJ266" s="56"/>
      <c r="AK266" s="56"/>
      <c r="AL266" s="56"/>
      <c r="AM266" s="56"/>
      <c r="AN266" s="56"/>
      <c r="AO266" s="56"/>
      <c r="AP266" s="56"/>
      <c r="AQ266" s="56"/>
    </row>
    <row r="267" spans="1:43" s="60" customFormat="1">
      <c r="A267" s="59"/>
      <c r="C267" s="61"/>
      <c r="D267" s="61"/>
      <c r="E267" s="61"/>
      <c r="F267" s="62"/>
      <c r="G267" s="56"/>
      <c r="H267" s="56"/>
      <c r="I267" s="56"/>
      <c r="J267" s="56"/>
      <c r="K267" s="56"/>
      <c r="L267" s="56"/>
      <c r="M267" s="56"/>
      <c r="N267" s="56"/>
      <c r="O267" s="56"/>
      <c r="P267" s="56"/>
      <c r="Q267" s="56"/>
      <c r="R267" s="56"/>
      <c r="S267" s="56"/>
      <c r="T267" s="56"/>
      <c r="U267" s="56"/>
      <c r="V267" s="56"/>
      <c r="W267" s="56"/>
      <c r="X267" s="56"/>
      <c r="Y267" s="56"/>
      <c r="Z267" s="56"/>
      <c r="AA267" s="56"/>
      <c r="AB267" s="56"/>
      <c r="AC267" s="56"/>
      <c r="AD267" s="56"/>
      <c r="AE267" s="56"/>
      <c r="AF267" s="56"/>
      <c r="AG267" s="56"/>
      <c r="AH267" s="56"/>
      <c r="AI267" s="56"/>
      <c r="AJ267" s="56"/>
      <c r="AK267" s="56"/>
      <c r="AL267" s="56"/>
      <c r="AM267" s="56"/>
      <c r="AN267" s="56"/>
      <c r="AO267" s="56"/>
      <c r="AP267" s="56"/>
      <c r="AQ267" s="56"/>
    </row>
    <row r="268" spans="1:43" s="60" customFormat="1">
      <c r="A268" s="59"/>
      <c r="C268" s="61"/>
      <c r="D268" s="61"/>
      <c r="E268" s="61"/>
      <c r="F268" s="62"/>
      <c r="G268" s="56"/>
      <c r="H268" s="56"/>
      <c r="I268" s="56"/>
      <c r="J268" s="56"/>
      <c r="K268" s="56"/>
      <c r="L268" s="56"/>
      <c r="M268" s="56"/>
      <c r="N268" s="56"/>
      <c r="O268" s="56"/>
      <c r="P268" s="56"/>
      <c r="Q268" s="56"/>
      <c r="R268" s="56"/>
      <c r="S268" s="56"/>
      <c r="T268" s="56"/>
      <c r="U268" s="56"/>
      <c r="V268" s="56"/>
      <c r="W268" s="56"/>
      <c r="X268" s="56"/>
      <c r="Y268" s="56"/>
      <c r="Z268" s="56"/>
      <c r="AA268" s="56"/>
      <c r="AB268" s="56"/>
      <c r="AC268" s="56"/>
      <c r="AD268" s="56"/>
      <c r="AE268" s="56"/>
      <c r="AF268" s="56"/>
      <c r="AG268" s="56"/>
      <c r="AH268" s="56"/>
      <c r="AI268" s="56"/>
      <c r="AJ268" s="56"/>
      <c r="AK268" s="56"/>
      <c r="AL268" s="56"/>
      <c r="AM268" s="56"/>
      <c r="AN268" s="56"/>
      <c r="AO268" s="56"/>
      <c r="AP268" s="56"/>
      <c r="AQ268" s="56"/>
    </row>
    <row r="269" spans="1:43" s="60" customFormat="1">
      <c r="A269" s="59"/>
      <c r="C269" s="61"/>
      <c r="D269" s="61"/>
      <c r="E269" s="61"/>
      <c r="F269" s="62"/>
      <c r="G269" s="56"/>
      <c r="H269" s="56"/>
      <c r="I269" s="56"/>
      <c r="J269" s="56"/>
      <c r="K269" s="56"/>
      <c r="L269" s="56"/>
      <c r="M269" s="56"/>
      <c r="N269" s="56"/>
      <c r="O269" s="56"/>
      <c r="P269" s="56"/>
      <c r="Q269" s="56"/>
      <c r="R269" s="56"/>
      <c r="S269" s="56"/>
      <c r="T269" s="56"/>
      <c r="U269" s="56"/>
      <c r="V269" s="56"/>
      <c r="W269" s="56"/>
      <c r="X269" s="56"/>
      <c r="Y269" s="56"/>
      <c r="Z269" s="56"/>
      <c r="AA269" s="56"/>
      <c r="AB269" s="56"/>
      <c r="AC269" s="56"/>
      <c r="AD269" s="56"/>
      <c r="AE269" s="56"/>
      <c r="AF269" s="56"/>
      <c r="AG269" s="56"/>
      <c r="AH269" s="56"/>
      <c r="AI269" s="56"/>
      <c r="AJ269" s="56"/>
      <c r="AK269" s="56"/>
      <c r="AL269" s="56"/>
      <c r="AM269" s="56"/>
      <c r="AN269" s="56"/>
      <c r="AO269" s="56"/>
      <c r="AP269" s="56"/>
      <c r="AQ269" s="56"/>
    </row>
    <row r="270" spans="1:43" s="60" customFormat="1">
      <c r="A270" s="59"/>
      <c r="C270" s="61"/>
      <c r="D270" s="61"/>
      <c r="E270" s="61"/>
      <c r="F270" s="62"/>
      <c r="G270" s="56"/>
      <c r="H270" s="56"/>
      <c r="I270" s="56"/>
      <c r="J270" s="56"/>
      <c r="K270" s="56"/>
      <c r="L270" s="56"/>
      <c r="M270" s="56"/>
      <c r="N270" s="56"/>
      <c r="O270" s="56"/>
      <c r="P270" s="56"/>
      <c r="Q270" s="56"/>
      <c r="R270" s="56"/>
      <c r="S270" s="56"/>
      <c r="T270" s="56"/>
      <c r="U270" s="56"/>
      <c r="V270" s="56"/>
      <c r="W270" s="56"/>
      <c r="X270" s="56"/>
      <c r="Y270" s="56"/>
      <c r="Z270" s="56"/>
      <c r="AA270" s="56"/>
      <c r="AB270" s="56"/>
      <c r="AC270" s="56"/>
      <c r="AD270" s="56"/>
      <c r="AE270" s="56"/>
      <c r="AF270" s="56"/>
      <c r="AG270" s="56"/>
      <c r="AH270" s="56"/>
      <c r="AI270" s="56"/>
      <c r="AJ270" s="56"/>
      <c r="AK270" s="56"/>
      <c r="AL270" s="56"/>
      <c r="AM270" s="56"/>
      <c r="AN270" s="56"/>
      <c r="AO270" s="56"/>
      <c r="AP270" s="56"/>
      <c r="AQ270" s="56"/>
    </row>
    <row r="271" spans="1:43" s="60" customFormat="1">
      <c r="A271" s="59"/>
      <c r="C271" s="61"/>
      <c r="D271" s="61"/>
      <c r="E271" s="61"/>
      <c r="F271" s="62"/>
      <c r="G271" s="56"/>
      <c r="H271" s="56"/>
      <c r="I271" s="56"/>
      <c r="J271" s="56"/>
      <c r="K271" s="56"/>
      <c r="L271" s="56"/>
      <c r="M271" s="56"/>
      <c r="N271" s="56"/>
      <c r="O271" s="56"/>
      <c r="P271" s="56"/>
      <c r="Q271" s="56"/>
      <c r="R271" s="56"/>
      <c r="S271" s="56"/>
      <c r="T271" s="56"/>
      <c r="U271" s="56"/>
      <c r="V271" s="56"/>
      <c r="W271" s="56"/>
      <c r="X271" s="56"/>
      <c r="Y271" s="56"/>
      <c r="Z271" s="56"/>
      <c r="AA271" s="56"/>
      <c r="AB271" s="56"/>
      <c r="AC271" s="56"/>
      <c r="AD271" s="56"/>
      <c r="AE271" s="56"/>
      <c r="AF271" s="56"/>
      <c r="AG271" s="56"/>
      <c r="AH271" s="56"/>
      <c r="AI271" s="56"/>
      <c r="AJ271" s="56"/>
      <c r="AK271" s="56"/>
      <c r="AL271" s="56"/>
      <c r="AM271" s="56"/>
      <c r="AN271" s="56"/>
      <c r="AO271" s="56"/>
      <c r="AP271" s="56"/>
      <c r="AQ271" s="56"/>
    </row>
    <row r="272" spans="1:43" s="60" customFormat="1">
      <c r="A272" s="59"/>
      <c r="C272" s="61"/>
      <c r="D272" s="61"/>
      <c r="E272" s="61"/>
      <c r="F272" s="62"/>
      <c r="G272" s="56"/>
      <c r="H272" s="56"/>
      <c r="I272" s="56"/>
      <c r="J272" s="56"/>
      <c r="K272" s="56"/>
      <c r="L272" s="56"/>
      <c r="M272" s="56"/>
      <c r="N272" s="56"/>
      <c r="O272" s="56"/>
      <c r="P272" s="56"/>
      <c r="Q272" s="56"/>
      <c r="R272" s="56"/>
      <c r="S272" s="56"/>
      <c r="T272" s="56"/>
      <c r="U272" s="56"/>
      <c r="V272" s="56"/>
      <c r="W272" s="56"/>
      <c r="X272" s="56"/>
      <c r="Y272" s="56"/>
      <c r="Z272" s="56"/>
      <c r="AA272" s="56"/>
      <c r="AB272" s="56"/>
      <c r="AC272" s="56"/>
      <c r="AD272" s="56"/>
      <c r="AE272" s="56"/>
      <c r="AF272" s="56"/>
      <c r="AG272" s="56"/>
      <c r="AH272" s="56"/>
      <c r="AI272" s="56"/>
      <c r="AJ272" s="56"/>
      <c r="AK272" s="56"/>
      <c r="AL272" s="56"/>
      <c r="AM272" s="56"/>
      <c r="AN272" s="56"/>
      <c r="AO272" s="56"/>
      <c r="AP272" s="56"/>
      <c r="AQ272" s="56"/>
    </row>
    <row r="273" spans="1:43" s="60" customFormat="1">
      <c r="A273" s="59"/>
      <c r="C273" s="61"/>
      <c r="D273" s="61"/>
      <c r="E273" s="61"/>
      <c r="F273" s="62"/>
      <c r="G273" s="56"/>
      <c r="H273" s="56"/>
      <c r="I273" s="56"/>
      <c r="J273" s="56"/>
      <c r="K273" s="56"/>
      <c r="L273" s="56"/>
      <c r="M273" s="56"/>
      <c r="N273" s="56"/>
      <c r="O273" s="56"/>
      <c r="P273" s="56"/>
      <c r="Q273" s="56"/>
      <c r="R273" s="56"/>
      <c r="S273" s="56"/>
      <c r="T273" s="56"/>
      <c r="U273" s="56"/>
      <c r="V273" s="56"/>
      <c r="W273" s="56"/>
      <c r="X273" s="56"/>
      <c r="Y273" s="56"/>
      <c r="Z273" s="56"/>
      <c r="AA273" s="56"/>
      <c r="AB273" s="56"/>
      <c r="AC273" s="56"/>
      <c r="AD273" s="56"/>
      <c r="AE273" s="56"/>
      <c r="AF273" s="56"/>
      <c r="AG273" s="56"/>
      <c r="AH273" s="56"/>
      <c r="AI273" s="56"/>
      <c r="AJ273" s="56"/>
      <c r="AK273" s="56"/>
      <c r="AL273" s="56"/>
      <c r="AM273" s="56"/>
      <c r="AN273" s="56"/>
      <c r="AO273" s="56"/>
      <c r="AP273" s="56"/>
      <c r="AQ273" s="56"/>
    </row>
    <row r="274" spans="1:43" s="60" customFormat="1">
      <c r="A274" s="59"/>
      <c r="C274" s="61"/>
      <c r="D274" s="61"/>
      <c r="E274" s="61"/>
      <c r="F274" s="62"/>
      <c r="G274" s="56"/>
      <c r="H274" s="56"/>
      <c r="I274" s="56"/>
      <c r="J274" s="56"/>
      <c r="K274" s="56"/>
      <c r="L274" s="56"/>
      <c r="M274" s="56"/>
      <c r="N274" s="56"/>
      <c r="O274" s="56"/>
      <c r="P274" s="56"/>
      <c r="Q274" s="56"/>
      <c r="R274" s="56"/>
      <c r="S274" s="56"/>
      <c r="T274" s="56"/>
      <c r="U274" s="56"/>
      <c r="V274" s="56"/>
      <c r="W274" s="56"/>
      <c r="X274" s="56"/>
      <c r="Y274" s="56"/>
      <c r="Z274" s="56"/>
      <c r="AA274" s="56"/>
      <c r="AB274" s="56"/>
      <c r="AC274" s="56"/>
      <c r="AD274" s="56"/>
      <c r="AE274" s="56"/>
      <c r="AF274" s="56"/>
      <c r="AG274" s="56"/>
      <c r="AH274" s="56"/>
      <c r="AI274" s="56"/>
      <c r="AJ274" s="56"/>
      <c r="AK274" s="56"/>
      <c r="AL274" s="56"/>
      <c r="AM274" s="56"/>
      <c r="AN274" s="56"/>
      <c r="AO274" s="56"/>
      <c r="AP274" s="56"/>
      <c r="AQ274" s="56"/>
    </row>
    <row r="275" spans="1:43" s="60" customFormat="1">
      <c r="A275" s="59"/>
      <c r="C275" s="61"/>
      <c r="D275" s="61"/>
      <c r="E275" s="61"/>
      <c r="F275" s="62"/>
      <c r="G275" s="56"/>
      <c r="H275" s="56"/>
      <c r="I275" s="56"/>
      <c r="J275" s="56"/>
      <c r="K275" s="56"/>
      <c r="L275" s="56"/>
      <c r="M275" s="56"/>
      <c r="N275" s="56"/>
      <c r="O275" s="56"/>
      <c r="P275" s="56"/>
      <c r="Q275" s="56"/>
      <c r="R275" s="56"/>
      <c r="S275" s="56"/>
      <c r="T275" s="56"/>
      <c r="U275" s="56"/>
      <c r="V275" s="56"/>
      <c r="W275" s="56"/>
      <c r="X275" s="56"/>
      <c r="Y275" s="56"/>
      <c r="Z275" s="56"/>
      <c r="AA275" s="56"/>
      <c r="AB275" s="56"/>
      <c r="AC275" s="56"/>
      <c r="AD275" s="56"/>
      <c r="AE275" s="56"/>
      <c r="AF275" s="56"/>
      <c r="AG275" s="56"/>
      <c r="AH275" s="56"/>
      <c r="AI275" s="56"/>
      <c r="AJ275" s="56"/>
      <c r="AK275" s="56"/>
      <c r="AL275" s="56"/>
      <c r="AM275" s="56"/>
      <c r="AN275" s="56"/>
      <c r="AO275" s="56"/>
      <c r="AP275" s="56"/>
      <c r="AQ275" s="56"/>
    </row>
    <row r="276" spans="1:43" s="60" customFormat="1">
      <c r="A276" s="59"/>
      <c r="C276" s="61"/>
      <c r="D276" s="61"/>
      <c r="E276" s="61"/>
      <c r="F276" s="62"/>
      <c r="G276" s="56"/>
      <c r="H276" s="56"/>
      <c r="I276" s="56"/>
      <c r="J276" s="56"/>
      <c r="K276" s="56"/>
      <c r="L276" s="56"/>
      <c r="M276" s="56"/>
      <c r="N276" s="56"/>
      <c r="O276" s="56"/>
      <c r="P276" s="56"/>
      <c r="Q276" s="56"/>
      <c r="R276" s="56"/>
      <c r="S276" s="56"/>
      <c r="T276" s="56"/>
      <c r="U276" s="56"/>
      <c r="V276" s="56"/>
      <c r="W276" s="56"/>
      <c r="X276" s="56"/>
      <c r="Y276" s="56"/>
      <c r="Z276" s="56"/>
      <c r="AA276" s="56"/>
      <c r="AB276" s="56"/>
      <c r="AC276" s="56"/>
      <c r="AD276" s="56"/>
      <c r="AE276" s="56"/>
      <c r="AF276" s="56"/>
      <c r="AG276" s="56"/>
      <c r="AH276" s="56"/>
      <c r="AI276" s="56"/>
      <c r="AJ276" s="56"/>
      <c r="AK276" s="56"/>
      <c r="AL276" s="56"/>
      <c r="AM276" s="56"/>
      <c r="AN276" s="56"/>
      <c r="AO276" s="56"/>
      <c r="AP276" s="56"/>
      <c r="AQ276" s="56"/>
    </row>
    <row r="277" spans="1:43" s="60" customFormat="1">
      <c r="A277" s="59"/>
      <c r="C277" s="61"/>
      <c r="D277" s="61"/>
      <c r="E277" s="61"/>
      <c r="F277" s="62"/>
      <c r="G277" s="56"/>
      <c r="H277" s="56"/>
      <c r="I277" s="56"/>
      <c r="J277" s="56"/>
      <c r="K277" s="56"/>
      <c r="L277" s="56"/>
      <c r="M277" s="56"/>
      <c r="N277" s="56"/>
      <c r="O277" s="56"/>
      <c r="P277" s="56"/>
      <c r="Q277" s="56"/>
      <c r="R277" s="56"/>
      <c r="S277" s="56"/>
      <c r="T277" s="56"/>
      <c r="U277" s="56"/>
      <c r="V277" s="56"/>
      <c r="W277" s="56"/>
      <c r="X277" s="56"/>
      <c r="Y277" s="56"/>
      <c r="Z277" s="56"/>
      <c r="AA277" s="56"/>
      <c r="AB277" s="56"/>
      <c r="AC277" s="56"/>
      <c r="AD277" s="56"/>
      <c r="AE277" s="56"/>
      <c r="AF277" s="56"/>
      <c r="AG277" s="56"/>
      <c r="AH277" s="56"/>
      <c r="AI277" s="56"/>
      <c r="AJ277" s="56"/>
      <c r="AK277" s="56"/>
      <c r="AL277" s="56"/>
      <c r="AM277" s="56"/>
      <c r="AN277" s="56"/>
      <c r="AO277" s="56"/>
      <c r="AP277" s="56"/>
      <c r="AQ277" s="56"/>
    </row>
    <row r="278" spans="1:43" s="60" customFormat="1">
      <c r="A278" s="59"/>
      <c r="C278" s="61"/>
      <c r="D278" s="61"/>
      <c r="E278" s="61"/>
      <c r="F278" s="62"/>
      <c r="G278" s="56"/>
      <c r="H278" s="56"/>
      <c r="I278" s="56"/>
      <c r="J278" s="56"/>
      <c r="K278" s="56"/>
      <c r="L278" s="56"/>
      <c r="M278" s="56"/>
      <c r="N278" s="56"/>
      <c r="O278" s="56"/>
      <c r="P278" s="56"/>
      <c r="Q278" s="56"/>
      <c r="R278" s="56"/>
      <c r="S278" s="56"/>
      <c r="T278" s="56"/>
      <c r="U278" s="56"/>
      <c r="V278" s="56"/>
      <c r="W278" s="56"/>
      <c r="X278" s="56"/>
      <c r="Y278" s="56"/>
      <c r="Z278" s="56"/>
      <c r="AA278" s="56"/>
      <c r="AB278" s="56"/>
      <c r="AC278" s="56"/>
      <c r="AD278" s="56"/>
      <c r="AE278" s="56"/>
      <c r="AF278" s="56"/>
      <c r="AG278" s="56"/>
      <c r="AH278" s="56"/>
      <c r="AI278" s="56"/>
      <c r="AJ278" s="56"/>
      <c r="AK278" s="56"/>
      <c r="AL278" s="56"/>
      <c r="AM278" s="56"/>
      <c r="AN278" s="56"/>
      <c r="AO278" s="56"/>
      <c r="AP278" s="56"/>
      <c r="AQ278" s="56"/>
    </row>
    <row r="279" spans="1:43" s="60" customFormat="1">
      <c r="A279" s="59"/>
      <c r="C279" s="61"/>
      <c r="D279" s="61"/>
      <c r="E279" s="61"/>
      <c r="F279" s="62"/>
      <c r="G279" s="56"/>
      <c r="H279" s="56"/>
      <c r="I279" s="56"/>
      <c r="J279" s="56"/>
      <c r="K279" s="56"/>
      <c r="L279" s="56"/>
      <c r="M279" s="56"/>
      <c r="N279" s="56"/>
      <c r="O279" s="56"/>
      <c r="P279" s="56"/>
      <c r="Q279" s="56"/>
      <c r="R279" s="56"/>
      <c r="S279" s="56"/>
      <c r="T279" s="56"/>
      <c r="U279" s="56"/>
      <c r="V279" s="56"/>
      <c r="W279" s="56"/>
      <c r="X279" s="56"/>
      <c r="Y279" s="56"/>
      <c r="Z279" s="56"/>
      <c r="AA279" s="56"/>
      <c r="AB279" s="56"/>
      <c r="AC279" s="56"/>
      <c r="AD279" s="56"/>
      <c r="AE279" s="56"/>
      <c r="AF279" s="56"/>
      <c r="AG279" s="56"/>
      <c r="AH279" s="56"/>
      <c r="AI279" s="56"/>
      <c r="AJ279" s="56"/>
      <c r="AK279" s="56"/>
      <c r="AL279" s="56"/>
      <c r="AM279" s="56"/>
      <c r="AN279" s="56"/>
      <c r="AO279" s="56"/>
      <c r="AP279" s="56"/>
      <c r="AQ279" s="56"/>
    </row>
    <row r="280" spans="1:43" s="60" customFormat="1">
      <c r="A280" s="59"/>
      <c r="C280" s="61"/>
      <c r="D280" s="61"/>
      <c r="E280" s="61"/>
      <c r="F280" s="62"/>
      <c r="G280" s="56"/>
      <c r="H280" s="56"/>
      <c r="I280" s="56"/>
      <c r="J280" s="56"/>
      <c r="K280" s="56"/>
      <c r="L280" s="56"/>
      <c r="M280" s="56"/>
      <c r="N280" s="56"/>
      <c r="O280" s="56"/>
      <c r="P280" s="56"/>
      <c r="Q280" s="56"/>
      <c r="R280" s="56"/>
      <c r="S280" s="56"/>
      <c r="T280" s="56"/>
      <c r="U280" s="56"/>
      <c r="V280" s="56"/>
      <c r="W280" s="56"/>
      <c r="X280" s="56"/>
      <c r="Y280" s="56"/>
      <c r="Z280" s="56"/>
      <c r="AA280" s="56"/>
      <c r="AB280" s="56"/>
      <c r="AC280" s="56"/>
      <c r="AD280" s="56"/>
      <c r="AE280" s="56"/>
      <c r="AF280" s="56"/>
      <c r="AG280" s="56"/>
      <c r="AH280" s="56"/>
      <c r="AI280" s="56"/>
      <c r="AJ280" s="56"/>
      <c r="AK280" s="56"/>
      <c r="AL280" s="56"/>
      <c r="AM280" s="56"/>
      <c r="AN280" s="56"/>
      <c r="AO280" s="56"/>
      <c r="AP280" s="56"/>
      <c r="AQ280" s="56"/>
    </row>
    <row r="281" spans="1:43" s="60" customFormat="1">
      <c r="A281" s="59"/>
      <c r="C281" s="61"/>
      <c r="D281" s="61"/>
      <c r="E281" s="61"/>
      <c r="F281" s="62"/>
      <c r="G281" s="56"/>
      <c r="H281" s="56"/>
      <c r="I281" s="56"/>
      <c r="J281" s="56"/>
      <c r="K281" s="56"/>
      <c r="L281" s="56"/>
      <c r="M281" s="56"/>
      <c r="N281" s="56"/>
      <c r="O281" s="56"/>
      <c r="P281" s="56"/>
      <c r="Q281" s="56"/>
      <c r="R281" s="56"/>
      <c r="S281" s="56"/>
      <c r="T281" s="56"/>
      <c r="U281" s="56"/>
      <c r="V281" s="56"/>
      <c r="W281" s="56"/>
      <c r="X281" s="56"/>
      <c r="Y281" s="56"/>
      <c r="Z281" s="56"/>
      <c r="AA281" s="56"/>
      <c r="AB281" s="56"/>
      <c r="AC281" s="56"/>
      <c r="AD281" s="56"/>
      <c r="AE281" s="56"/>
      <c r="AF281" s="56"/>
      <c r="AG281" s="56"/>
      <c r="AH281" s="56"/>
      <c r="AI281" s="56"/>
      <c r="AJ281" s="56"/>
      <c r="AK281" s="56"/>
      <c r="AL281" s="56"/>
      <c r="AM281" s="56"/>
      <c r="AN281" s="56"/>
      <c r="AO281" s="56"/>
      <c r="AP281" s="56"/>
      <c r="AQ281" s="56"/>
    </row>
    <row r="282" spans="1:43" s="60" customFormat="1">
      <c r="A282" s="59"/>
      <c r="C282" s="61"/>
      <c r="D282" s="61"/>
      <c r="E282" s="61"/>
      <c r="F282" s="62"/>
      <c r="G282" s="56"/>
      <c r="H282" s="56"/>
      <c r="I282" s="56"/>
      <c r="J282" s="56"/>
      <c r="K282" s="56"/>
      <c r="L282" s="56"/>
      <c r="M282" s="56"/>
      <c r="N282" s="56"/>
      <c r="O282" s="56"/>
      <c r="P282" s="56"/>
      <c r="Q282" s="56"/>
      <c r="R282" s="56"/>
      <c r="S282" s="56"/>
      <c r="T282" s="56"/>
      <c r="U282" s="56"/>
      <c r="V282" s="56"/>
      <c r="W282" s="56"/>
      <c r="X282" s="56"/>
      <c r="Y282" s="56"/>
      <c r="Z282" s="56"/>
      <c r="AA282" s="56"/>
      <c r="AB282" s="56"/>
      <c r="AC282" s="56"/>
      <c r="AD282" s="56"/>
      <c r="AE282" s="56"/>
      <c r="AF282" s="56"/>
      <c r="AG282" s="56"/>
      <c r="AH282" s="56"/>
      <c r="AI282" s="56"/>
      <c r="AJ282" s="56"/>
      <c r="AK282" s="56"/>
      <c r="AL282" s="56"/>
      <c r="AM282" s="56"/>
      <c r="AN282" s="56"/>
      <c r="AO282" s="56"/>
      <c r="AP282" s="56"/>
      <c r="AQ282" s="56"/>
    </row>
    <row r="283" spans="1:43" s="60" customFormat="1">
      <c r="A283" s="59"/>
      <c r="C283" s="61"/>
      <c r="D283" s="61"/>
      <c r="E283" s="61"/>
      <c r="F283" s="62"/>
      <c r="G283" s="56"/>
      <c r="H283" s="56"/>
      <c r="I283" s="56"/>
      <c r="J283" s="56"/>
      <c r="K283" s="56"/>
      <c r="L283" s="56"/>
      <c r="M283" s="56"/>
      <c r="N283" s="56"/>
      <c r="O283" s="56"/>
      <c r="P283" s="56"/>
      <c r="Q283" s="56"/>
      <c r="R283" s="56"/>
      <c r="S283" s="56"/>
      <c r="T283" s="56"/>
      <c r="U283" s="56"/>
      <c r="V283" s="56"/>
      <c r="W283" s="56"/>
      <c r="X283" s="56"/>
      <c r="Y283" s="56"/>
      <c r="Z283" s="56"/>
      <c r="AA283" s="56"/>
      <c r="AB283" s="56"/>
      <c r="AC283" s="56"/>
      <c r="AD283" s="56"/>
      <c r="AE283" s="56"/>
      <c r="AF283" s="56"/>
      <c r="AG283" s="56"/>
      <c r="AH283" s="56"/>
      <c r="AI283" s="56"/>
      <c r="AJ283" s="56"/>
      <c r="AK283" s="56"/>
      <c r="AL283" s="56"/>
      <c r="AM283" s="56"/>
      <c r="AN283" s="56"/>
      <c r="AO283" s="56"/>
      <c r="AP283" s="56"/>
      <c r="AQ283" s="56"/>
    </row>
    <row r="284" spans="1:43" s="60" customFormat="1">
      <c r="A284" s="59"/>
      <c r="C284" s="61"/>
      <c r="D284" s="61"/>
      <c r="E284" s="61"/>
      <c r="F284" s="62"/>
      <c r="G284" s="56"/>
      <c r="H284" s="56"/>
      <c r="I284" s="56"/>
      <c r="J284" s="56"/>
      <c r="K284" s="56"/>
      <c r="L284" s="56"/>
      <c r="M284" s="56"/>
      <c r="N284" s="56"/>
      <c r="O284" s="56"/>
      <c r="P284" s="56"/>
      <c r="Q284" s="56"/>
      <c r="R284" s="56"/>
      <c r="S284" s="56"/>
      <c r="T284" s="56"/>
      <c r="U284" s="56"/>
      <c r="V284" s="56"/>
      <c r="W284" s="56"/>
      <c r="X284" s="56"/>
      <c r="Y284" s="56"/>
      <c r="Z284" s="56"/>
      <c r="AA284" s="56"/>
      <c r="AB284" s="56"/>
      <c r="AC284" s="56"/>
      <c r="AD284" s="56"/>
      <c r="AE284" s="56"/>
      <c r="AF284" s="56"/>
      <c r="AG284" s="56"/>
      <c r="AH284" s="56"/>
      <c r="AI284" s="56"/>
      <c r="AJ284" s="56"/>
      <c r="AK284" s="56"/>
      <c r="AL284" s="56"/>
      <c r="AM284" s="56"/>
      <c r="AN284" s="56"/>
      <c r="AO284" s="56"/>
      <c r="AP284" s="56"/>
      <c r="AQ284" s="56"/>
    </row>
    <row r="285" spans="1:43" s="60" customFormat="1">
      <c r="A285" s="59"/>
      <c r="C285" s="61"/>
      <c r="D285" s="61"/>
      <c r="E285" s="61"/>
      <c r="F285" s="62"/>
      <c r="G285" s="56"/>
      <c r="H285" s="56"/>
      <c r="I285" s="56"/>
      <c r="J285" s="56"/>
      <c r="K285" s="56"/>
      <c r="L285" s="56"/>
      <c r="M285" s="56"/>
      <c r="N285" s="56"/>
      <c r="O285" s="56"/>
      <c r="P285" s="56"/>
      <c r="Q285" s="56"/>
      <c r="R285" s="56"/>
      <c r="S285" s="56"/>
      <c r="T285" s="56"/>
      <c r="U285" s="56"/>
      <c r="V285" s="56"/>
      <c r="W285" s="56"/>
      <c r="X285" s="56"/>
      <c r="Y285" s="56"/>
      <c r="Z285" s="56"/>
      <c r="AA285" s="56"/>
      <c r="AB285" s="56"/>
      <c r="AC285" s="56"/>
      <c r="AD285" s="56"/>
      <c r="AE285" s="56"/>
      <c r="AF285" s="56"/>
      <c r="AG285" s="56"/>
      <c r="AH285" s="56"/>
      <c r="AI285" s="56"/>
      <c r="AJ285" s="56"/>
      <c r="AK285" s="56"/>
      <c r="AL285" s="56"/>
      <c r="AM285" s="56"/>
      <c r="AN285" s="56"/>
      <c r="AO285" s="56"/>
      <c r="AP285" s="56"/>
      <c r="AQ285" s="56"/>
    </row>
    <row r="286" spans="1:43" s="60" customFormat="1">
      <c r="A286" s="59"/>
      <c r="C286" s="61"/>
      <c r="D286" s="61"/>
      <c r="E286" s="61"/>
      <c r="F286" s="62"/>
      <c r="G286" s="56"/>
      <c r="H286" s="56"/>
      <c r="I286" s="56"/>
      <c r="J286" s="56"/>
      <c r="K286" s="56"/>
      <c r="L286" s="56"/>
      <c r="M286" s="56"/>
      <c r="N286" s="56"/>
      <c r="O286" s="56"/>
      <c r="P286" s="56"/>
      <c r="Q286" s="56"/>
      <c r="R286" s="56"/>
      <c r="S286" s="56"/>
      <c r="T286" s="56"/>
      <c r="U286" s="56"/>
      <c r="V286" s="56"/>
      <c r="W286" s="56"/>
      <c r="X286" s="56"/>
      <c r="Y286" s="56"/>
      <c r="Z286" s="56"/>
      <c r="AA286" s="56"/>
      <c r="AB286" s="56"/>
      <c r="AC286" s="56"/>
      <c r="AD286" s="56"/>
      <c r="AE286" s="56"/>
      <c r="AF286" s="56"/>
      <c r="AG286" s="56"/>
      <c r="AH286" s="56"/>
      <c r="AI286" s="56"/>
      <c r="AJ286" s="56"/>
      <c r="AK286" s="56"/>
      <c r="AL286" s="56"/>
      <c r="AM286" s="56"/>
      <c r="AN286" s="56"/>
      <c r="AO286" s="56"/>
      <c r="AP286" s="56"/>
      <c r="AQ286" s="56"/>
    </row>
    <row r="287" spans="1:43" s="60" customFormat="1">
      <c r="A287" s="59"/>
      <c r="C287" s="61"/>
      <c r="D287" s="61"/>
      <c r="E287" s="61"/>
      <c r="F287" s="62"/>
      <c r="G287" s="56"/>
      <c r="H287" s="56"/>
      <c r="I287" s="56"/>
      <c r="J287" s="56"/>
      <c r="K287" s="56"/>
      <c r="L287" s="56"/>
      <c r="M287" s="56"/>
      <c r="N287" s="56"/>
      <c r="O287" s="56"/>
      <c r="P287" s="56"/>
      <c r="Q287" s="56"/>
      <c r="R287" s="56"/>
      <c r="S287" s="56"/>
      <c r="T287" s="56"/>
      <c r="U287" s="56"/>
      <c r="V287" s="56"/>
      <c r="W287" s="56"/>
      <c r="X287" s="56"/>
      <c r="Y287" s="56"/>
      <c r="Z287" s="56"/>
      <c r="AA287" s="56"/>
      <c r="AB287" s="56"/>
      <c r="AC287" s="56"/>
      <c r="AD287" s="56"/>
      <c r="AE287" s="56"/>
      <c r="AF287" s="56"/>
      <c r="AG287" s="56"/>
      <c r="AH287" s="56"/>
      <c r="AI287" s="56"/>
      <c r="AJ287" s="56"/>
      <c r="AK287" s="56"/>
      <c r="AL287" s="56"/>
      <c r="AM287" s="56"/>
      <c r="AN287" s="56"/>
      <c r="AO287" s="56"/>
      <c r="AP287" s="56"/>
      <c r="AQ287" s="56"/>
    </row>
    <row r="288" spans="1:43" s="60" customFormat="1">
      <c r="A288" s="59"/>
      <c r="C288" s="61"/>
      <c r="D288" s="61"/>
      <c r="E288" s="61"/>
      <c r="F288" s="62"/>
      <c r="G288" s="56"/>
      <c r="H288" s="56"/>
      <c r="I288" s="56"/>
      <c r="J288" s="56"/>
      <c r="K288" s="56"/>
      <c r="L288" s="56"/>
      <c r="M288" s="56"/>
      <c r="N288" s="56"/>
      <c r="O288" s="56"/>
      <c r="P288" s="56"/>
      <c r="Q288" s="56"/>
      <c r="R288" s="56"/>
      <c r="S288" s="56"/>
      <c r="T288" s="56"/>
      <c r="U288" s="56"/>
      <c r="V288" s="56"/>
      <c r="W288" s="56"/>
      <c r="X288" s="56"/>
      <c r="Y288" s="56"/>
      <c r="Z288" s="56"/>
      <c r="AA288" s="56"/>
      <c r="AB288" s="56"/>
      <c r="AC288" s="56"/>
      <c r="AD288" s="56"/>
      <c r="AE288" s="56"/>
      <c r="AF288" s="56"/>
      <c r="AG288" s="56"/>
      <c r="AH288" s="56"/>
      <c r="AI288" s="56"/>
      <c r="AJ288" s="56"/>
      <c r="AK288" s="56"/>
      <c r="AL288" s="56"/>
      <c r="AM288" s="56"/>
      <c r="AN288" s="56"/>
      <c r="AO288" s="56"/>
      <c r="AP288" s="56"/>
      <c r="AQ288" s="56"/>
    </row>
    <row r="289" spans="1:43" s="60" customFormat="1">
      <c r="A289" s="59"/>
      <c r="C289" s="61"/>
      <c r="D289" s="61"/>
      <c r="E289" s="61"/>
      <c r="F289" s="62"/>
      <c r="G289" s="56"/>
      <c r="H289" s="56"/>
      <c r="I289" s="56"/>
      <c r="J289" s="56"/>
      <c r="K289" s="56"/>
      <c r="L289" s="56"/>
      <c r="M289" s="56"/>
      <c r="N289" s="56"/>
      <c r="O289" s="56"/>
      <c r="P289" s="56"/>
      <c r="Q289" s="56"/>
      <c r="R289" s="56"/>
      <c r="S289" s="56"/>
      <c r="T289" s="56"/>
      <c r="U289" s="56"/>
      <c r="V289" s="56"/>
      <c r="W289" s="56"/>
      <c r="X289" s="56"/>
      <c r="Y289" s="56"/>
      <c r="Z289" s="56"/>
      <c r="AA289" s="56"/>
      <c r="AB289" s="56"/>
      <c r="AC289" s="56"/>
      <c r="AD289" s="56"/>
      <c r="AE289" s="56"/>
      <c r="AF289" s="56"/>
      <c r="AG289" s="56"/>
      <c r="AH289" s="56"/>
      <c r="AI289" s="56"/>
      <c r="AJ289" s="56"/>
      <c r="AK289" s="56"/>
      <c r="AL289" s="56"/>
      <c r="AM289" s="56"/>
      <c r="AN289" s="56"/>
      <c r="AO289" s="56"/>
      <c r="AP289" s="56"/>
      <c r="AQ289" s="56"/>
    </row>
    <row r="290" spans="1:43" s="60" customFormat="1">
      <c r="A290" s="59"/>
      <c r="C290" s="61"/>
      <c r="D290" s="61"/>
      <c r="E290" s="61"/>
      <c r="F290" s="62"/>
      <c r="G290" s="56"/>
      <c r="H290" s="56"/>
      <c r="I290" s="56"/>
      <c r="J290" s="56"/>
      <c r="K290" s="56"/>
      <c r="L290" s="56"/>
      <c r="M290" s="56"/>
      <c r="N290" s="56"/>
      <c r="O290" s="56"/>
      <c r="P290" s="56"/>
      <c r="Q290" s="56"/>
      <c r="R290" s="56"/>
      <c r="S290" s="56"/>
      <c r="T290" s="56"/>
      <c r="U290" s="56"/>
      <c r="V290" s="56"/>
      <c r="W290" s="56"/>
      <c r="X290" s="56"/>
      <c r="Y290" s="56"/>
      <c r="Z290" s="56"/>
      <c r="AA290" s="56"/>
      <c r="AB290" s="56"/>
      <c r="AC290" s="56"/>
      <c r="AD290" s="56"/>
      <c r="AE290" s="56"/>
      <c r="AF290" s="56"/>
      <c r="AG290" s="56"/>
      <c r="AH290" s="56"/>
      <c r="AI290" s="56"/>
      <c r="AJ290" s="56"/>
      <c r="AK290" s="56"/>
      <c r="AL290" s="56"/>
      <c r="AM290" s="56"/>
      <c r="AN290" s="56"/>
      <c r="AO290" s="56"/>
      <c r="AP290" s="56"/>
      <c r="AQ290" s="56"/>
    </row>
    <row r="291" spans="1:43" s="60" customFormat="1">
      <c r="A291" s="59"/>
      <c r="C291" s="61"/>
      <c r="D291" s="61"/>
      <c r="E291" s="61"/>
      <c r="F291" s="62"/>
      <c r="G291" s="56"/>
      <c r="H291" s="56"/>
      <c r="I291" s="56"/>
      <c r="J291" s="56"/>
      <c r="K291" s="56"/>
      <c r="L291" s="56"/>
      <c r="M291" s="56"/>
      <c r="N291" s="56"/>
      <c r="O291" s="56"/>
      <c r="P291" s="56"/>
      <c r="Q291" s="56"/>
      <c r="R291" s="56"/>
      <c r="S291" s="56"/>
      <c r="T291" s="56"/>
      <c r="U291" s="56"/>
      <c r="V291" s="56"/>
      <c r="W291" s="56"/>
      <c r="X291" s="56"/>
      <c r="Y291" s="56"/>
      <c r="Z291" s="56"/>
      <c r="AA291" s="56"/>
      <c r="AB291" s="56"/>
      <c r="AC291" s="56"/>
      <c r="AD291" s="56"/>
      <c r="AE291" s="56"/>
      <c r="AF291" s="56"/>
      <c r="AG291" s="56"/>
      <c r="AH291" s="56"/>
      <c r="AI291" s="56"/>
      <c r="AJ291" s="56"/>
      <c r="AK291" s="56"/>
      <c r="AL291" s="56"/>
      <c r="AM291" s="56"/>
      <c r="AN291" s="56"/>
      <c r="AO291" s="56"/>
      <c r="AP291" s="56"/>
      <c r="AQ291" s="56"/>
    </row>
    <row r="292" spans="1:43" s="60" customFormat="1">
      <c r="A292" s="59"/>
      <c r="C292" s="61"/>
      <c r="D292" s="61"/>
      <c r="E292" s="61"/>
      <c r="F292" s="62"/>
      <c r="G292" s="56"/>
      <c r="H292" s="56"/>
      <c r="I292" s="56"/>
      <c r="J292" s="56"/>
      <c r="K292" s="56"/>
      <c r="L292" s="56"/>
      <c r="M292" s="56"/>
      <c r="N292" s="56"/>
      <c r="O292" s="56"/>
      <c r="P292" s="56"/>
      <c r="Q292" s="56"/>
      <c r="R292" s="56"/>
      <c r="S292" s="56"/>
      <c r="T292" s="56"/>
      <c r="U292" s="56"/>
      <c r="V292" s="56"/>
      <c r="W292" s="56"/>
      <c r="X292" s="56"/>
      <c r="Y292" s="56"/>
      <c r="Z292" s="56"/>
      <c r="AA292" s="56"/>
      <c r="AB292" s="56"/>
      <c r="AC292" s="56"/>
      <c r="AD292" s="56"/>
      <c r="AE292" s="56"/>
      <c r="AF292" s="56"/>
      <c r="AG292" s="56"/>
      <c r="AH292" s="56"/>
      <c r="AI292" s="56"/>
      <c r="AJ292" s="56"/>
      <c r="AK292" s="56"/>
      <c r="AL292" s="56"/>
      <c r="AM292" s="56"/>
      <c r="AN292" s="56"/>
      <c r="AO292" s="56"/>
      <c r="AP292" s="56"/>
      <c r="AQ292" s="56"/>
    </row>
    <row r="293" spans="1:43" s="60" customFormat="1">
      <c r="A293" s="59"/>
      <c r="C293" s="61"/>
      <c r="D293" s="61"/>
      <c r="E293" s="61"/>
      <c r="F293" s="62"/>
      <c r="G293" s="56"/>
      <c r="H293" s="56"/>
      <c r="I293" s="56"/>
      <c r="J293" s="56"/>
      <c r="K293" s="56"/>
      <c r="L293" s="56"/>
      <c r="M293" s="56"/>
      <c r="N293" s="56"/>
      <c r="O293" s="56"/>
      <c r="P293" s="56"/>
      <c r="Q293" s="56"/>
      <c r="R293" s="56"/>
      <c r="S293" s="56"/>
      <c r="T293" s="56"/>
      <c r="U293" s="56"/>
      <c r="V293" s="56"/>
      <c r="W293" s="56"/>
      <c r="X293" s="56"/>
      <c r="Y293" s="56"/>
      <c r="Z293" s="56"/>
      <c r="AA293" s="56"/>
      <c r="AB293" s="56"/>
      <c r="AC293" s="56"/>
      <c r="AD293" s="56"/>
      <c r="AE293" s="56"/>
      <c r="AF293" s="56"/>
      <c r="AG293" s="56"/>
      <c r="AH293" s="56"/>
      <c r="AI293" s="56"/>
      <c r="AJ293" s="56"/>
      <c r="AK293" s="56"/>
      <c r="AL293" s="56"/>
      <c r="AM293" s="56"/>
      <c r="AN293" s="56"/>
      <c r="AO293" s="56"/>
      <c r="AP293" s="56"/>
      <c r="AQ293" s="56"/>
    </row>
    <row r="294" spans="1:43" s="60" customFormat="1">
      <c r="A294" s="59"/>
      <c r="C294" s="61"/>
      <c r="D294" s="61"/>
      <c r="E294" s="61"/>
      <c r="F294" s="62"/>
      <c r="G294" s="56"/>
      <c r="H294" s="56"/>
      <c r="I294" s="56"/>
      <c r="J294" s="56"/>
      <c r="K294" s="56"/>
      <c r="L294" s="56"/>
      <c r="M294" s="56"/>
      <c r="N294" s="56"/>
      <c r="O294" s="56"/>
      <c r="P294" s="56"/>
      <c r="Q294" s="56"/>
      <c r="R294" s="56"/>
      <c r="S294" s="56"/>
      <c r="T294" s="56"/>
      <c r="U294" s="56"/>
      <c r="V294" s="56"/>
      <c r="W294" s="56"/>
      <c r="X294" s="56"/>
      <c r="Y294" s="56"/>
      <c r="Z294" s="56"/>
      <c r="AA294" s="56"/>
      <c r="AB294" s="56"/>
      <c r="AC294" s="56"/>
      <c r="AD294" s="56"/>
      <c r="AE294" s="56"/>
      <c r="AF294" s="56"/>
      <c r="AG294" s="56"/>
      <c r="AH294" s="56"/>
      <c r="AI294" s="56"/>
      <c r="AJ294" s="56"/>
      <c r="AK294" s="56"/>
      <c r="AL294" s="56"/>
      <c r="AM294" s="56"/>
      <c r="AN294" s="56"/>
      <c r="AO294" s="56"/>
      <c r="AP294" s="56"/>
      <c r="AQ294" s="56"/>
    </row>
  </sheetData>
  <mergeCells count="84">
    <mergeCell ref="A128:A129"/>
    <mergeCell ref="B128:B129"/>
    <mergeCell ref="C128:C129"/>
    <mergeCell ref="E128:E129"/>
    <mergeCell ref="F128:F129"/>
    <mergeCell ref="G126:G127"/>
    <mergeCell ref="A108:A122"/>
    <mergeCell ref="B108:B122"/>
    <mergeCell ref="C108:C122"/>
    <mergeCell ref="E108:E122"/>
    <mergeCell ref="F108:F109"/>
    <mergeCell ref="A123:A125"/>
    <mergeCell ref="B123:B125"/>
    <mergeCell ref="C123:C125"/>
    <mergeCell ref="E123:E125"/>
    <mergeCell ref="F124:F125"/>
    <mergeCell ref="A126:A127"/>
    <mergeCell ref="B126:B127"/>
    <mergeCell ref="C126:C127"/>
    <mergeCell ref="E126:E127"/>
    <mergeCell ref="F126:F127"/>
    <mergeCell ref="A94:A107"/>
    <mergeCell ref="B94:B107"/>
    <mergeCell ref="C94:C107"/>
    <mergeCell ref="E94:E107"/>
    <mergeCell ref="F94:F95"/>
    <mergeCell ref="F96:F99"/>
    <mergeCell ref="F100:F107"/>
    <mergeCell ref="F57:F58"/>
    <mergeCell ref="F59:F60"/>
    <mergeCell ref="F64:F65"/>
    <mergeCell ref="A88:A93"/>
    <mergeCell ref="B88:B93"/>
    <mergeCell ref="C88:C93"/>
    <mergeCell ref="E88:E93"/>
    <mergeCell ref="F88:F89"/>
    <mergeCell ref="F90:F91"/>
    <mergeCell ref="F92:F93"/>
    <mergeCell ref="B54:B65"/>
    <mergeCell ref="C54:C65"/>
    <mergeCell ref="E54:E65"/>
    <mergeCell ref="A51:A53"/>
    <mergeCell ref="B51:B53"/>
    <mergeCell ref="C51:C53"/>
    <mergeCell ref="E51:E53"/>
    <mergeCell ref="A54:A86"/>
    <mergeCell ref="A43:A48"/>
    <mergeCell ref="B43:B48"/>
    <mergeCell ref="C43:C48"/>
    <mergeCell ref="E43:E48"/>
    <mergeCell ref="F47:F48"/>
    <mergeCell ref="A49:A50"/>
    <mergeCell ref="B49:B50"/>
    <mergeCell ref="C49:C50"/>
    <mergeCell ref="E49:E50"/>
    <mergeCell ref="F49:F50"/>
    <mergeCell ref="A34:A42"/>
    <mergeCell ref="B34:B42"/>
    <mergeCell ref="C34:C42"/>
    <mergeCell ref="E34:E42"/>
    <mergeCell ref="F34:F35"/>
    <mergeCell ref="F36:F37"/>
    <mergeCell ref="A19:A20"/>
    <mergeCell ref="F19:F20"/>
    <mergeCell ref="A22:A33"/>
    <mergeCell ref="B22:B33"/>
    <mergeCell ref="C22:C33"/>
    <mergeCell ref="E22:E33"/>
    <mergeCell ref="F22:F23"/>
    <mergeCell ref="F24:F25"/>
    <mergeCell ref="F30:F31"/>
    <mergeCell ref="F32:F33"/>
    <mergeCell ref="A13:A14"/>
    <mergeCell ref="F13:F14"/>
    <mergeCell ref="A15:A16"/>
    <mergeCell ref="F15:F16"/>
    <mergeCell ref="A17:A18"/>
    <mergeCell ref="F17:F18"/>
    <mergeCell ref="A4:F4"/>
    <mergeCell ref="A5:F5"/>
    <mergeCell ref="A9:A10"/>
    <mergeCell ref="F9:F10"/>
    <mergeCell ref="A11:A12"/>
    <mergeCell ref="F11:F12"/>
  </mergeCells>
  <printOptions horizontalCentered="1"/>
  <pageMargins left="0.39370078740157483" right="0.39370078740157483" top="0.78740157480314965" bottom="0.39370078740157483" header="0" footer="0"/>
  <pageSetup paperSize="256" scale="75" firstPageNumber="305" fitToHeight="0" orientation="landscape" useFirstPageNumber="1" r:id="rId1"/>
  <headerFooter>
    <oddFooter>&amp;L&amp;P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2013 год</vt:lpstr>
      <vt:lpstr>'2013 год'!Заголовки_для_печати</vt:lpstr>
      <vt:lpstr>'2013 год'!Область_печати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ges</dc:creator>
  <cp:lastModifiedBy>ges</cp:lastModifiedBy>
  <cp:lastPrinted>2013-09-04T09:04:48Z</cp:lastPrinted>
  <dcterms:created xsi:type="dcterms:W3CDTF">2013-09-04T05:34:47Z</dcterms:created>
  <dcterms:modified xsi:type="dcterms:W3CDTF">2013-09-04T09:07:18Z</dcterms:modified>
</cp:coreProperties>
</file>