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<sst xmlns="http://schemas.openxmlformats.org/spreadsheetml/2006/main" count="47" uniqueCount="45">
  <si>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</si>
  <si>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</si>
  <si>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</si>
  <si>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</si>
  <si>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</si>
  <si>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</si>
  <si>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</si>
  <si>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</si>
  <si>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</si>
  <si>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 xml:space="preserve">                                Сводка по пожарам на 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</si>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</sst>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197</c:v>
                </c:pt>
                <c:pt idx="1">
                  <c:v>112</c:v>
                </c:pt>
                <c:pt idx="2">
                  <c:v>114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198</c:v>
                </c:pt>
                <c:pt idx="1">
                  <c:v>113</c:v>
                </c:pt>
                <c:pt idx="2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89280"/>
        <c:axId val="186295256"/>
      </c:barChart>
      <c:catAx>
        <c:axId val="1862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295256"/>
        <c:crosses val="autoZero"/>
        <c:auto val="1"/>
        <c:lblAlgn val="ctr"/>
        <c:lblOffset val="100"/>
        <c:noMultiLvlLbl val="0"/>
      </c:catAx>
      <c:valAx>
        <c:axId val="186295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28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9</c:v>
                </c:pt>
                <c:pt idx="2">
                  <c:v>8</c:v>
                </c:pt>
                <c:pt idx="3">
                  <c:v>24</c:v>
                </c:pt>
                <c:pt idx="4">
                  <c:v>14</c:v>
                </c:pt>
                <c:pt idx="5">
                  <c:v>32</c:v>
                </c:pt>
                <c:pt idx="6">
                  <c:v>63</c:v>
                </c:pt>
                <c:pt idx="7">
                  <c:v>112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43</c:v>
                </c:pt>
                <c:pt idx="1">
                  <c:v>12</c:v>
                </c:pt>
                <c:pt idx="2">
                  <c:v>4</c:v>
                </c:pt>
                <c:pt idx="3">
                  <c:v>27</c:v>
                </c:pt>
                <c:pt idx="4">
                  <c:v>13</c:v>
                </c:pt>
                <c:pt idx="5">
                  <c:v>42</c:v>
                </c:pt>
                <c:pt idx="6">
                  <c:v>57</c:v>
                </c:pt>
                <c:pt idx="7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49104"/>
        <c:axId val="186942536"/>
      </c:barChart>
      <c:catAx>
        <c:axId val="18694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942536"/>
        <c:crosses val="autoZero"/>
        <c:auto val="1"/>
        <c:lblAlgn val="ctr"/>
        <c:lblOffset val="0"/>
        <c:tickLblSkip val="1"/>
        <c:noMultiLvlLbl val="0"/>
      </c:catAx>
      <c:valAx>
        <c:axId val="18694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94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8</c:v>
                </c:pt>
                <c:pt idx="1">
                  <c:v>18</c:v>
                </c:pt>
                <c:pt idx="2">
                  <c:v>11</c:v>
                </c:pt>
                <c:pt idx="3">
                  <c:v>42</c:v>
                </c:pt>
                <c:pt idx="4">
                  <c:v>37</c:v>
                </c:pt>
                <c:pt idx="5">
                  <c:v>0</c:v>
                </c:pt>
                <c:pt idx="6">
                  <c:v>12</c:v>
                </c:pt>
                <c:pt idx="7">
                  <c:v>10</c:v>
                </c:pt>
                <c:pt idx="8">
                  <c:v>50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17</c:v>
                </c:pt>
                <c:pt idx="3">
                  <c:v>33</c:v>
                </c:pt>
                <c:pt idx="4">
                  <c:v>42</c:v>
                </c:pt>
                <c:pt idx="5">
                  <c:v>3</c:v>
                </c:pt>
                <c:pt idx="6">
                  <c:v>16</c:v>
                </c:pt>
                <c:pt idx="7">
                  <c:v>8</c:v>
                </c:pt>
                <c:pt idx="8">
                  <c:v>38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86088"/>
        <c:axId val="186362120"/>
      </c:barChart>
      <c:catAx>
        <c:axId val="18698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362120"/>
        <c:crosses val="autoZero"/>
        <c:auto val="1"/>
        <c:lblAlgn val="ctr"/>
        <c:lblOffset val="100"/>
        <c:tickLblSkip val="1"/>
        <c:noMultiLvlLbl val="0"/>
      </c:catAx>
      <c:valAx>
        <c:axId val="186362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6986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9</c:v>
                </c:pt>
                <c:pt idx="2">
                  <c:v>8</c:v>
                </c:pt>
                <c:pt idx="3">
                  <c:v>24</c:v>
                </c:pt>
                <c:pt idx="4">
                  <c:v>14</c:v>
                </c:pt>
                <c:pt idx="5">
                  <c:v>32</c:v>
                </c:pt>
                <c:pt idx="6">
                  <c:v>63</c:v>
                </c:pt>
                <c:pt idx="7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8</c:v>
                </c:pt>
                <c:pt idx="1">
                  <c:v>18</c:v>
                </c:pt>
                <c:pt idx="2">
                  <c:v>11</c:v>
                </c:pt>
                <c:pt idx="3">
                  <c:v>42</c:v>
                </c:pt>
                <c:pt idx="4">
                  <c:v>37</c:v>
                </c:pt>
                <c:pt idx="5">
                  <c:v>0</c:v>
                </c:pt>
                <c:pt idx="6">
                  <c:v>12</c:v>
                </c:pt>
                <c:pt idx="7">
                  <c:v>10</c:v>
                </c:pt>
                <c:pt idx="8">
                  <c:v>50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40" sqref="C40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9</v>
      </c>
      <c r="C1" s="55"/>
      <c r="D1" s="36">
        <f ca="1">TODAY()</f>
        <v>41808</v>
      </c>
      <c r="E1" s="4" t="s">
        <v>37</v>
      </c>
      <c r="F1" s="5"/>
    </row>
    <row r="2" spans="1:7" ht="16.5" customHeight="1" x14ac:dyDescent="0.2">
      <c r="A2" s="47"/>
      <c r="B2" s="47"/>
      <c r="C2" s="41" t="s">
        <v>41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21</v>
      </c>
      <c r="B4" s="7" t="s">
        <v>0</v>
      </c>
      <c r="C4" s="20" t="s">
        <v>43</v>
      </c>
      <c r="D4" s="21" t="s">
        <v>44</v>
      </c>
      <c r="E4" s="56" t="s">
        <v>18</v>
      </c>
      <c r="F4" s="57"/>
    </row>
    <row r="5" spans="1:7" ht="17.25" x14ac:dyDescent="0.3">
      <c r="A5" s="8">
        <v>1</v>
      </c>
      <c r="B5" s="9" t="s">
        <v>1</v>
      </c>
      <c r="C5" s="24">
        <v>197</v>
      </c>
      <c r="D5" s="25">
        <v>198</v>
      </c>
      <c r="E5" s="10">
        <f t="shared" ref="E5:E16" si="0">IF(C5*100/D5-100&gt;100,C5/D5,C5*100/D5-100)</f>
        <v>-0.50505050505050519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34</v>
      </c>
      <c r="C6" s="24">
        <v>112</v>
      </c>
      <c r="D6" s="25">
        <v>113</v>
      </c>
      <c r="E6" s="10">
        <f t="shared" si="0"/>
        <v>-0.88495575221239164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1223491</v>
      </c>
      <c r="D7" s="27">
        <v>2796652</v>
      </c>
      <c r="E7" s="10">
        <f t="shared" si="0"/>
        <v>-56.251582249060661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3</v>
      </c>
      <c r="D10" s="31">
        <v>1</v>
      </c>
      <c r="E10" s="10">
        <f t="shared" si="0"/>
        <v>3</v>
      </c>
      <c r="F10" s="11" t="str">
        <f t="shared" si="1"/>
        <v>раз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19</v>
      </c>
      <c r="C12" s="30">
        <v>114</v>
      </c>
      <c r="D12" s="31">
        <v>126</v>
      </c>
      <c r="E12" s="10">
        <f t="shared" si="0"/>
        <v>-9.5238095238095184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9</v>
      </c>
      <c r="D13" s="31">
        <v>17</v>
      </c>
      <c r="E13" s="10">
        <f t="shared" si="0"/>
        <v>-47.058823529411768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53</v>
      </c>
      <c r="D15" s="31">
        <v>23</v>
      </c>
      <c r="E15" s="10">
        <f t="shared" si="0"/>
        <v>2.3043478260869565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20</v>
      </c>
      <c r="C16" s="30">
        <v>14620000</v>
      </c>
      <c r="D16" s="31">
        <v>35650000</v>
      </c>
      <c r="E16" s="10">
        <f t="shared" si="0"/>
        <v>-58.990182328190741</v>
      </c>
      <c r="F16" s="11" t="str">
        <f t="shared" si="1"/>
        <v>%</v>
      </c>
    </row>
    <row r="17" spans="1:6" ht="17.25" x14ac:dyDescent="0.3">
      <c r="A17" s="13">
        <v>13</v>
      </c>
      <c r="B17" s="14" t="s">
        <v>16</v>
      </c>
      <c r="C17" s="49"/>
      <c r="D17" s="50"/>
      <c r="E17" s="50"/>
      <c r="F17" s="51"/>
    </row>
    <row r="18" spans="1:6" ht="16.5" x14ac:dyDescent="0.25">
      <c r="A18" s="39" t="s">
        <v>27</v>
      </c>
      <c r="B18" s="40"/>
      <c r="C18" s="22">
        <v>47</v>
      </c>
      <c r="D18" s="23">
        <v>43</v>
      </c>
      <c r="E18" s="10">
        <f t="shared" ref="E18:E25" si="2">IF(C18*100/D18-100&gt;100,C18/D18,C18*100/D18-100)</f>
        <v>9.3023255813953512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26</v>
      </c>
      <c r="B19" s="40"/>
      <c r="C19" s="22">
        <v>9</v>
      </c>
      <c r="D19" s="23">
        <v>12</v>
      </c>
      <c r="E19" s="10">
        <f t="shared" si="2"/>
        <v>-25</v>
      </c>
      <c r="F19" s="11" t="str">
        <f t="shared" si="3"/>
        <v>%</v>
      </c>
    </row>
    <row r="20" spans="1:6" ht="16.5" x14ac:dyDescent="0.25">
      <c r="A20" s="39" t="s">
        <v>25</v>
      </c>
      <c r="B20" s="40"/>
      <c r="C20" s="22">
        <v>8</v>
      </c>
      <c r="D20" s="23">
        <v>4</v>
      </c>
      <c r="E20" s="10">
        <f t="shared" si="2"/>
        <v>100</v>
      </c>
      <c r="F20" s="11" t="str">
        <f t="shared" si="3"/>
        <v>%</v>
      </c>
    </row>
    <row r="21" spans="1:6" ht="16.5" x14ac:dyDescent="0.25">
      <c r="A21" s="39" t="s">
        <v>24</v>
      </c>
      <c r="B21" s="40"/>
      <c r="C21" s="22">
        <v>24</v>
      </c>
      <c r="D21" s="23">
        <v>27</v>
      </c>
      <c r="E21" s="10">
        <f t="shared" si="2"/>
        <v>-11.111111111111114</v>
      </c>
      <c r="F21" s="11" t="str">
        <f t="shared" si="3"/>
        <v>%</v>
      </c>
    </row>
    <row r="22" spans="1:6" ht="16.5" x14ac:dyDescent="0.25">
      <c r="A22" s="39" t="s">
        <v>23</v>
      </c>
      <c r="B22" s="40"/>
      <c r="C22" s="22">
        <v>14</v>
      </c>
      <c r="D22" s="23">
        <v>13</v>
      </c>
      <c r="E22" s="10">
        <f t="shared" si="2"/>
        <v>7.6923076923076934</v>
      </c>
      <c r="F22" s="11" t="str">
        <f t="shared" si="3"/>
        <v>%</v>
      </c>
    </row>
    <row r="23" spans="1:6" ht="16.5" x14ac:dyDescent="0.25">
      <c r="A23" s="39" t="s">
        <v>22</v>
      </c>
      <c r="B23" s="40"/>
      <c r="C23" s="22">
        <v>32</v>
      </c>
      <c r="D23" s="23">
        <v>42</v>
      </c>
      <c r="E23" s="10">
        <f t="shared" si="2"/>
        <v>-23.80952380952381</v>
      </c>
      <c r="F23" s="11" t="str">
        <f t="shared" si="3"/>
        <v>%</v>
      </c>
    </row>
    <row r="24" spans="1:6" ht="16.5" x14ac:dyDescent="0.25">
      <c r="A24" s="58" t="s">
        <v>35</v>
      </c>
      <c r="B24" s="59"/>
      <c r="C24" s="22">
        <v>63</v>
      </c>
      <c r="D24" s="23">
        <v>57</v>
      </c>
      <c r="E24" s="10">
        <f t="shared" si="2"/>
        <v>10.526315789473685</v>
      </c>
      <c r="F24" s="11" t="str">
        <f t="shared" si="3"/>
        <v>%</v>
      </c>
    </row>
    <row r="25" spans="1:6" ht="16.5" x14ac:dyDescent="0.25">
      <c r="A25" s="58" t="s">
        <v>38</v>
      </c>
      <c r="B25" s="59"/>
      <c r="C25" s="22">
        <v>112</v>
      </c>
      <c r="D25" s="23">
        <v>113</v>
      </c>
      <c r="E25" s="10">
        <f t="shared" si="2"/>
        <v>-0.88495575221239164</v>
      </c>
      <c r="F25" s="11" t="str">
        <f t="shared" si="3"/>
        <v>%</v>
      </c>
    </row>
    <row r="26" spans="1:6" ht="17.25" x14ac:dyDescent="0.3">
      <c r="A26" s="15">
        <v>14</v>
      </c>
      <c r="B26" s="14" t="s">
        <v>17</v>
      </c>
      <c r="C26" s="49"/>
      <c r="D26" s="50"/>
      <c r="E26" s="50"/>
      <c r="F26" s="51"/>
    </row>
    <row r="27" spans="1:6" ht="16.5" x14ac:dyDescent="0.25">
      <c r="A27" s="39" t="s">
        <v>28</v>
      </c>
      <c r="B27" s="40"/>
      <c r="C27" s="22">
        <v>8</v>
      </c>
      <c r="D27" s="23">
        <v>20</v>
      </c>
      <c r="E27" s="10">
        <f t="shared" ref="E27:E42" si="4">IF(C27*100/D27-100&gt;100,C27/D27,C27*100/D27-100)</f>
        <v>-60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29</v>
      </c>
      <c r="B28" s="40"/>
      <c r="C28" s="22">
        <v>18</v>
      </c>
      <c r="D28" s="23">
        <v>20</v>
      </c>
      <c r="E28" s="10">
        <f>IF(C28*100/D28-100&gt;100,C28/D28,C28*100/D28-100)</f>
        <v>-10</v>
      </c>
      <c r="F28" s="11" t="str">
        <f>IF(C28*100/D28-100&gt;100,"раз","%")</f>
        <v>%</v>
      </c>
    </row>
    <row r="29" spans="1:6" ht="16.5" x14ac:dyDescent="0.25">
      <c r="A29" s="39" t="s">
        <v>30</v>
      </c>
      <c r="B29" s="40"/>
      <c r="C29" s="22">
        <v>11</v>
      </c>
      <c r="D29" s="23">
        <v>17</v>
      </c>
      <c r="E29" s="10">
        <f>IF(C29*100/D29-100&gt;100,C29/D29,C29*100/D29-100)</f>
        <v>-35.294117647058826</v>
      </c>
      <c r="F29" s="11" t="str">
        <f>IF(C29*100/D29-100&gt;100,"раз","%")</f>
        <v>%</v>
      </c>
    </row>
    <row r="30" spans="1:6" ht="16.5" x14ac:dyDescent="0.25">
      <c r="A30" s="39" t="s">
        <v>31</v>
      </c>
      <c r="B30" s="40"/>
      <c r="C30" s="22">
        <v>42</v>
      </c>
      <c r="D30" s="23">
        <v>33</v>
      </c>
      <c r="E30" s="10">
        <f t="shared" si="4"/>
        <v>27.272727272727266</v>
      </c>
      <c r="F30" s="11" t="str">
        <f t="shared" si="5"/>
        <v>%</v>
      </c>
    </row>
    <row r="31" spans="1:6" ht="16.5" x14ac:dyDescent="0.25">
      <c r="A31" s="39" t="s">
        <v>32</v>
      </c>
      <c r="B31" s="40"/>
      <c r="C31" s="22">
        <v>37</v>
      </c>
      <c r="D31" s="23">
        <v>42</v>
      </c>
      <c r="E31" s="10">
        <f t="shared" si="4"/>
        <v>-11.904761904761898</v>
      </c>
      <c r="F31" s="11" t="str">
        <f t="shared" si="5"/>
        <v>%</v>
      </c>
    </row>
    <row r="32" spans="1:6" ht="16.5" x14ac:dyDescent="0.25">
      <c r="A32" s="39" t="s">
        <v>39</v>
      </c>
      <c r="B32" s="40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39" t="s">
        <v>40</v>
      </c>
      <c r="B33" s="40"/>
      <c r="C33" s="22">
        <v>12</v>
      </c>
      <c r="D33" s="23">
        <v>16</v>
      </c>
      <c r="E33" s="10">
        <f t="shared" si="4"/>
        <v>-25</v>
      </c>
      <c r="F33" s="11" t="str">
        <f t="shared" si="5"/>
        <v>%</v>
      </c>
    </row>
    <row r="34" spans="1:8" ht="16.5" x14ac:dyDescent="0.25">
      <c r="A34" s="39" t="s">
        <v>33</v>
      </c>
      <c r="B34" s="40"/>
      <c r="C34" s="22">
        <v>10</v>
      </c>
      <c r="D34" s="23">
        <v>8</v>
      </c>
      <c r="E34" s="10">
        <f t="shared" si="4"/>
        <v>25</v>
      </c>
      <c r="F34" s="11" t="str">
        <f t="shared" si="5"/>
        <v>%</v>
      </c>
    </row>
    <row r="35" spans="1:8" ht="16.5" x14ac:dyDescent="0.25">
      <c r="A35" s="58" t="s">
        <v>35</v>
      </c>
      <c r="B35" s="59"/>
      <c r="C35" s="22">
        <v>50</v>
      </c>
      <c r="D35" s="23">
        <v>38</v>
      </c>
      <c r="E35" s="10">
        <f t="shared" si="4"/>
        <v>31.578947368421041</v>
      </c>
      <c r="F35" s="11" t="str">
        <f t="shared" si="5"/>
        <v>%</v>
      </c>
    </row>
    <row r="36" spans="1:8" ht="16.5" x14ac:dyDescent="0.25">
      <c r="A36" s="58" t="s">
        <v>36</v>
      </c>
      <c r="B36" s="59"/>
      <c r="C36" s="22">
        <v>9</v>
      </c>
      <c r="D36" s="23">
        <v>1</v>
      </c>
      <c r="E36" s="10">
        <f t="shared" si="4"/>
        <v>9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10</v>
      </c>
      <c r="C37" s="22">
        <v>22</v>
      </c>
      <c r="D37" s="23">
        <v>15</v>
      </c>
      <c r="E37" s="10">
        <f t="shared" si="4"/>
        <v>46.666666666666657</v>
      </c>
      <c r="F37" s="11" t="str">
        <f t="shared" si="5"/>
        <v>%</v>
      </c>
    </row>
    <row r="38" spans="1:8" ht="17.25" x14ac:dyDescent="0.3">
      <c r="A38" s="8">
        <v>16</v>
      </c>
      <c r="B38" s="12" t="s">
        <v>15</v>
      </c>
      <c r="C38" s="22">
        <v>162</v>
      </c>
      <c r="D38" s="23">
        <v>134</v>
      </c>
      <c r="E38" s="10">
        <f t="shared" si="4"/>
        <v>20.895522388059703</v>
      </c>
      <c r="F38" s="11" t="str">
        <f t="shared" si="5"/>
        <v>%</v>
      </c>
    </row>
    <row r="39" spans="1:8" ht="17.25" x14ac:dyDescent="0.3">
      <c r="A39" s="8">
        <v>17</v>
      </c>
      <c r="B39" s="12" t="s">
        <v>11</v>
      </c>
      <c r="C39" s="22">
        <v>1978</v>
      </c>
      <c r="D39" s="23">
        <v>1007</v>
      </c>
      <c r="E39" s="10">
        <f t="shared" si="4"/>
        <v>96.425024826216486</v>
      </c>
      <c r="F39" s="11" t="str">
        <f t="shared" si="5"/>
        <v>%</v>
      </c>
    </row>
    <row r="40" spans="1:8" ht="17.25" x14ac:dyDescent="0.3">
      <c r="A40" s="8">
        <v>18</v>
      </c>
      <c r="B40" s="12" t="s">
        <v>12</v>
      </c>
      <c r="C40" s="22">
        <v>5401</v>
      </c>
      <c r="D40" s="23">
        <v>4710</v>
      </c>
      <c r="E40" s="10">
        <f t="shared" si="4"/>
        <v>14.670912951167722</v>
      </c>
      <c r="F40" s="11" t="str">
        <f t="shared" si="5"/>
        <v>%</v>
      </c>
    </row>
    <row r="41" spans="1:8" ht="17.25" x14ac:dyDescent="0.3">
      <c r="A41" s="8">
        <v>19</v>
      </c>
      <c r="B41" s="12" t="s">
        <v>13</v>
      </c>
      <c r="C41" s="22">
        <v>5</v>
      </c>
      <c r="D41" s="23">
        <v>5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14</v>
      </c>
      <c r="C42" s="22">
        <v>63</v>
      </c>
      <c r="D42" s="23">
        <v>77</v>
      </c>
      <c r="E42" s="10">
        <f t="shared" si="4"/>
        <v>-18.181818181818187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42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2014-06-18T03:46:57Z</cp:lastPrinted>
  <dcterms:created xsi:type="dcterms:W3CDTF">1997-03-25T06:43:11Z</dcterms:created>
  <dcterms:modified xsi:type="dcterms:W3CDTF">2014-06-18T03:47:09Z</dcterms:modified>
</cp:coreProperties>
</file>