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13020" windowHeight="10455"/>
  </bookViews>
  <sheets>
    <sheet name="ЧП 2013" sheetId="2" r:id="rId1"/>
  </sheets>
  <calcPr calcId="125725"/>
</workbook>
</file>

<file path=xl/calcChain.xml><?xml version="1.0" encoding="utf-8"?>
<calcChain xmlns="http://schemas.openxmlformats.org/spreadsheetml/2006/main">
  <c r="D14" i="2"/>
  <c r="F27" l="1"/>
  <c r="G27"/>
  <c r="F26"/>
  <c r="G26"/>
  <c r="G25"/>
  <c r="F25"/>
  <c r="G24"/>
  <c r="F24"/>
  <c r="D28"/>
  <c r="C28"/>
  <c r="A26"/>
  <c r="A24"/>
  <c r="B22"/>
  <c r="E28" l="1"/>
  <c r="F28" s="1"/>
  <c r="C14"/>
  <c r="C15" s="1"/>
  <c r="B10"/>
  <c r="G28" l="1"/>
  <c r="D15" l="1"/>
  <c r="E15" l="1"/>
  <c r="F15" l="1"/>
  <c r="G15"/>
</calcChain>
</file>

<file path=xl/sharedStrings.xml><?xml version="1.0" encoding="utf-8"?>
<sst xmlns="http://schemas.openxmlformats.org/spreadsheetml/2006/main" count="38" uniqueCount="31">
  <si>
    <t>1 11 07014 04 0000 120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</si>
  <si>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№</t>
  </si>
  <si>
    <t xml:space="preserve">Наименование </t>
  </si>
  <si>
    <t>План на 2012 год</t>
  </si>
  <si>
    <t>2012 год</t>
  </si>
  <si>
    <t>факт</t>
  </si>
  <si>
    <t xml:space="preserve">Отклонение </t>
  </si>
  <si>
    <t>план</t>
  </si>
  <si>
    <t>( +; - )</t>
  </si>
  <si>
    <t>(%)</t>
  </si>
  <si>
    <t>( % )</t>
  </si>
  <si>
    <t>СГМУП "Центральная аптека"</t>
  </si>
  <si>
    <t>СГМУП "СКЦ Природа"</t>
  </si>
  <si>
    <t>СГМУП "Книга"</t>
  </si>
  <si>
    <t>СГМУП "Городской рынок"</t>
  </si>
  <si>
    <t>СГМУП "БТИ"</t>
  </si>
  <si>
    <t>Итого</t>
  </si>
  <si>
    <t>на 01.01.2014</t>
  </si>
  <si>
    <t>Наименование общества</t>
  </si>
  <si>
    <t>План на 2013 год, руб.</t>
  </si>
  <si>
    <t>2013 год</t>
  </si>
  <si>
    <t>План, руб.</t>
  </si>
  <si>
    <t>Факт, руб.</t>
  </si>
  <si>
    <t>Отклонение</t>
  </si>
  <si>
    <t>Исполнение</t>
  </si>
  <si>
    <t>( + / - )</t>
  </si>
  <si>
    <t>на 01.01.2013</t>
  </si>
  <si>
    <t>*</t>
  </si>
  <si>
    <t xml:space="preserve">     Приложение 2 
     к показателям деятельности 
     Администрации города за 2013 год
</t>
  </si>
  <si>
    <t>Информация к показателю № 109 «Объём средств, поступивших в бюджет города от части прибыли муниципальных унитарных предприятий»</t>
  </si>
  <si>
    <t>по результатам отчётного года предприятие сработало с убытком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</si>
</sst>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/>
    </xf>
    <xf numFmtId="4" fontId="1" fillId="2" borderId="2" xfId="0" applyNumberFormat="1" applyFont="1" applyFill="1" applyBorder="1" applyAlignment="1">
      <alignment horizontal="right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vertical="top" wrapText="1"/>
    </xf>
    <xf numFmtId="4" fontId="3" fillId="2" borderId="2" xfId="0" applyNumberFormat="1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vertical="top"/>
    </xf>
    <xf numFmtId="0" fontId="0" fillId="0" borderId="0" xfId="0" applyFill="1"/>
    <xf numFmtId="14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vertical="top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/>
    </xf>
    <xf numFmtId="0" fontId="0" fillId="0" borderId="0" xfId="0" applyFill="1" applyAlignment="1">
      <alignment vertical="top"/>
    </xf>
    <xf numFmtId="0" fontId="3" fillId="0" borderId="2" xfId="0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right" vertical="top"/>
    </xf>
    <xf numFmtId="4" fontId="3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Fill="1" applyBorder="1" applyAlignment="1">
      <alignment horizontal="right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6" fillId="0" borderId="0" xfId="0" applyFont="1" applyFill="1" applyBorder="1" applyAlignment="1">
      <alignment vertical="top" wrapText="1"/>
    </xf>
    <xf numFmtId="0" fontId="1" fillId="0" borderId="0" xfId="0" applyFont="1" applyFill="1"/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0" xfId="0" applyNumberFormat="1" applyFont="1" applyFill="1" applyBorder="1" applyAlignment="1">
      <alignment vertical="top" wrapText="1"/>
    </xf>
    <xf numFmtId="14" fontId="1" fillId="0" borderId="1" xfId="0" applyNumberFormat="1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CFFCC"/>
  </sheetPr>
  <dimension ref="A1:G28"/>
  <sheetViews>
    <sheetView tabSelected="1" view="pageBreakPreview" zoomScaleNormal="75" zoomScaleSheetLayoutView="100" workbookViewId="0">
      <selection activeCell="C16" sqref="C16:G16"/>
    </sheetView>
  </sheetViews>
  <sheetFormatPr defaultColWidth="9.140625" defaultRowHeight="12.75"/>
  <cols>
    <col min="1" max="1" width="5.42578125" style="14" customWidth="1"/>
    <col min="2" max="2" width="31.140625" style="14" customWidth="1"/>
    <col min="3" max="3" width="16" style="14" customWidth="1"/>
    <col min="4" max="5" width="16.42578125" style="14" customWidth="1"/>
    <col min="6" max="6" width="15.140625" style="14" customWidth="1"/>
    <col min="7" max="7" width="15.42578125" style="14" customWidth="1"/>
    <col min="8" max="8" width="9.140625" style="14" customWidth="1"/>
    <col min="9" max="16384" width="9.140625" style="14"/>
  </cols>
  <sheetData>
    <row r="1" spans="1:7" ht="18.75">
      <c r="G1" s="34"/>
    </row>
    <row r="2" spans="1:7" ht="60.75" customHeight="1">
      <c r="B2" s="35"/>
      <c r="C2" s="35"/>
      <c r="D2" s="35"/>
      <c r="E2" s="36" t="s">
        <v>28</v>
      </c>
      <c r="F2" s="36"/>
      <c r="G2" s="36"/>
    </row>
    <row r="3" spans="1:7" ht="64.5" customHeight="1">
      <c r="B3" s="40" t="s">
        <v>29</v>
      </c>
      <c r="C3" s="41"/>
      <c r="D3" s="41"/>
      <c r="E3" s="41"/>
      <c r="F3" s="41"/>
    </row>
    <row r="4" spans="1:7" ht="117.6" customHeight="1">
      <c r="A4" s="45" t="s">
        <v>0</v>
      </c>
      <c r="B4" s="45"/>
      <c r="C4" s="45"/>
      <c r="D4" s="16"/>
      <c r="E4" s="16"/>
      <c r="F4" s="16"/>
      <c r="G4" s="16"/>
    </row>
    <row r="5" spans="1:7" ht="27.75" customHeight="1">
      <c r="A5" s="15"/>
      <c r="B5" s="15"/>
      <c r="C5" s="15"/>
      <c r="D5" s="16"/>
      <c r="E5" s="16"/>
      <c r="F5" s="16"/>
      <c r="G5" s="16"/>
    </row>
    <row r="6" spans="1:7" ht="18.75">
      <c r="A6" s="46" t="s">
        <v>17</v>
      </c>
      <c r="B6" s="47"/>
      <c r="C6" s="15"/>
      <c r="D6" s="16"/>
      <c r="E6" s="16"/>
      <c r="F6" s="16"/>
      <c r="G6" s="16"/>
    </row>
    <row r="7" spans="1:7" ht="22.5" customHeight="1">
      <c r="A7" s="42" t="s">
        <v>1</v>
      </c>
      <c r="B7" s="43" t="s">
        <v>18</v>
      </c>
      <c r="C7" s="48" t="s">
        <v>19</v>
      </c>
      <c r="D7" s="39" t="s">
        <v>20</v>
      </c>
      <c r="E7" s="39"/>
      <c r="F7" s="39"/>
      <c r="G7" s="39"/>
    </row>
    <row r="8" spans="1:7" ht="37.5" customHeight="1">
      <c r="A8" s="42"/>
      <c r="B8" s="43"/>
      <c r="C8" s="48"/>
      <c r="D8" s="42" t="s">
        <v>21</v>
      </c>
      <c r="E8" s="42" t="s">
        <v>22</v>
      </c>
      <c r="F8" s="31" t="s">
        <v>23</v>
      </c>
      <c r="G8" s="31" t="s">
        <v>24</v>
      </c>
    </row>
    <row r="9" spans="1:7" ht="21.75" customHeight="1">
      <c r="A9" s="42"/>
      <c r="B9" s="43"/>
      <c r="C9" s="48"/>
      <c r="D9" s="42"/>
      <c r="E9" s="42"/>
      <c r="F9" s="31" t="s">
        <v>25</v>
      </c>
      <c r="G9" s="31" t="s">
        <v>9</v>
      </c>
    </row>
    <row r="10" spans="1:7" ht="18.75">
      <c r="A10" s="17">
        <v>1</v>
      </c>
      <c r="B10" s="17">
        <f>SUM(A10+1)</f>
        <v>2</v>
      </c>
      <c r="C10" s="18">
        <v>3</v>
      </c>
      <c r="D10" s="18">
        <v>8</v>
      </c>
      <c r="E10" s="18">
        <v>9</v>
      </c>
      <c r="F10" s="18">
        <v>10</v>
      </c>
      <c r="G10" s="18">
        <v>11</v>
      </c>
    </row>
    <row r="11" spans="1:7" s="22" customFormat="1" ht="18.75">
      <c r="A11" s="17">
        <v>1</v>
      </c>
      <c r="B11" s="5" t="s">
        <v>13</v>
      </c>
      <c r="C11" s="19">
        <v>109766</v>
      </c>
      <c r="D11" s="19">
        <v>109766</v>
      </c>
      <c r="E11" s="20">
        <v>109766</v>
      </c>
      <c r="F11" s="20">
        <v>0</v>
      </c>
      <c r="G11" s="21">
        <v>100</v>
      </c>
    </row>
    <row r="12" spans="1:7" s="22" customFormat="1" ht="38.25" customHeight="1">
      <c r="A12" s="17">
        <v>2</v>
      </c>
      <c r="B12" s="5" t="s">
        <v>14</v>
      </c>
      <c r="C12" s="19">
        <v>23936.5</v>
      </c>
      <c r="D12" s="19">
        <v>23936.5</v>
      </c>
      <c r="E12" s="20">
        <v>23936.5</v>
      </c>
      <c r="F12" s="20">
        <v>0</v>
      </c>
      <c r="G12" s="21">
        <v>100</v>
      </c>
    </row>
    <row r="13" spans="1:7" s="22" customFormat="1" ht="18.75">
      <c r="A13" s="17">
        <v>3</v>
      </c>
      <c r="B13" s="5" t="s">
        <v>15</v>
      </c>
      <c r="C13" s="19">
        <v>1262195.81</v>
      </c>
      <c r="D13" s="19">
        <v>1262195.81</v>
      </c>
      <c r="E13" s="20">
        <v>1300790.5900000001</v>
      </c>
      <c r="F13" s="20">
        <v>38594.78</v>
      </c>
      <c r="G13" s="21">
        <v>103.1</v>
      </c>
    </row>
    <row r="14" spans="1:7" s="22" customFormat="1" ht="44.25" customHeight="1">
      <c r="A14" s="17">
        <v>4</v>
      </c>
      <c r="B14" s="5" t="s">
        <v>11</v>
      </c>
      <c r="C14" s="19">
        <f>298333.33-31.64</f>
        <v>298301.69</v>
      </c>
      <c r="D14" s="19">
        <f>298333.33-31.64</f>
        <v>298301.69</v>
      </c>
      <c r="E14" s="20">
        <v>298333.33</v>
      </c>
      <c r="F14" s="20">
        <v>31.64</v>
      </c>
      <c r="G14" s="21">
        <v>100</v>
      </c>
    </row>
    <row r="15" spans="1:7" s="28" customFormat="1" ht="18.75">
      <c r="A15" s="23"/>
      <c r="B15" s="23" t="s">
        <v>16</v>
      </c>
      <c r="C15" s="24">
        <f>SUM(C11:C14)</f>
        <v>1694200</v>
      </c>
      <c r="D15" s="25">
        <f>SUM(D11:D14)</f>
        <v>1694200</v>
      </c>
      <c r="E15" s="25">
        <f>SUM(E11:E14)</f>
        <v>1732826.4200000002</v>
      </c>
      <c r="F15" s="26">
        <f t="shared" ref="F15" si="0">E15-D15</f>
        <v>38626.420000000158</v>
      </c>
      <c r="G15" s="27">
        <f t="shared" ref="G15" si="1">IF(D15=0,"",ROUND(E15/D15*100,1))</f>
        <v>102.3</v>
      </c>
    </row>
    <row r="16" spans="1:7" ht="18.75">
      <c r="A16" s="32" t="s">
        <v>27</v>
      </c>
      <c r="B16" s="33" t="s">
        <v>12</v>
      </c>
      <c r="C16" s="49" t="s">
        <v>30</v>
      </c>
      <c r="D16" s="49"/>
      <c r="E16" s="49"/>
      <c r="F16" s="49"/>
      <c r="G16" s="49"/>
    </row>
    <row r="17" spans="1:7" ht="18.75">
      <c r="A17" s="29"/>
      <c r="B17" s="29"/>
      <c r="C17" s="29"/>
      <c r="D17" s="29"/>
      <c r="E17" s="29"/>
      <c r="F17" s="29"/>
      <c r="G17" s="29"/>
    </row>
    <row r="18" spans="1:7" ht="18.75" customHeight="1">
      <c r="A18" s="44" t="s">
        <v>26</v>
      </c>
      <c r="B18" s="44"/>
      <c r="C18" s="30"/>
      <c r="D18" s="29"/>
      <c r="E18" s="29"/>
      <c r="F18" s="29"/>
      <c r="G18" s="29"/>
    </row>
    <row r="19" spans="1:7" ht="18.75">
      <c r="A19" s="43" t="s">
        <v>1</v>
      </c>
      <c r="B19" s="43" t="s">
        <v>2</v>
      </c>
      <c r="C19" s="43" t="s">
        <v>3</v>
      </c>
      <c r="D19" s="37" t="s">
        <v>4</v>
      </c>
      <c r="E19" s="37"/>
      <c r="F19" s="37"/>
      <c r="G19" s="37"/>
    </row>
    <row r="20" spans="1:7" ht="18.75" customHeight="1">
      <c r="A20" s="43"/>
      <c r="B20" s="43"/>
      <c r="C20" s="43"/>
      <c r="D20" s="38" t="s">
        <v>7</v>
      </c>
      <c r="E20" s="38" t="s">
        <v>5</v>
      </c>
      <c r="F20" s="37" t="s">
        <v>6</v>
      </c>
      <c r="G20" s="37"/>
    </row>
    <row r="21" spans="1:7" ht="18.75">
      <c r="A21" s="43"/>
      <c r="B21" s="43"/>
      <c r="C21" s="43"/>
      <c r="D21" s="38"/>
      <c r="E21" s="38"/>
      <c r="F21" s="1" t="s">
        <v>8</v>
      </c>
      <c r="G21" s="1" t="s">
        <v>10</v>
      </c>
    </row>
    <row r="22" spans="1:7" ht="18.75">
      <c r="A22" s="1">
        <v>1</v>
      </c>
      <c r="B22" s="2">
        <f>SUM(A22+1)</f>
        <v>2</v>
      </c>
      <c r="C22" s="2">
        <v>3</v>
      </c>
      <c r="D22" s="3">
        <v>8</v>
      </c>
      <c r="E22" s="3">
        <v>9</v>
      </c>
      <c r="F22" s="3">
        <v>10</v>
      </c>
      <c r="G22" s="3">
        <v>11</v>
      </c>
    </row>
    <row r="23" spans="1:7" ht="37.5">
      <c r="A23" s="4">
        <v>1</v>
      </c>
      <c r="B23" s="5" t="s">
        <v>11</v>
      </c>
      <c r="C23" s="6">
        <v>592000</v>
      </c>
      <c r="D23" s="6">
        <v>0</v>
      </c>
      <c r="E23" s="6">
        <v>0</v>
      </c>
      <c r="F23" s="7">
        <v>0</v>
      </c>
      <c r="G23" s="7">
        <v>0</v>
      </c>
    </row>
    <row r="24" spans="1:7" ht="18.75">
      <c r="A24" s="4">
        <f>SUM(A23+1)</f>
        <v>2</v>
      </c>
      <c r="B24" s="5" t="s">
        <v>12</v>
      </c>
      <c r="C24" s="6">
        <v>168000</v>
      </c>
      <c r="D24" s="6">
        <v>133186.95000000001</v>
      </c>
      <c r="E24" s="6">
        <v>133186.95000000001</v>
      </c>
      <c r="F24" s="7">
        <f t="shared" ref="F24:F28" si="2">E24-D24</f>
        <v>0</v>
      </c>
      <c r="G24" s="7">
        <f t="shared" ref="G24:G28" si="3">IF(D24=0,"",ROUND(E24/D24*100,1))</f>
        <v>100</v>
      </c>
    </row>
    <row r="25" spans="1:7" ht="18.75">
      <c r="A25" s="4">
        <v>3</v>
      </c>
      <c r="B25" s="5" t="s">
        <v>13</v>
      </c>
      <c r="C25" s="8">
        <v>614100</v>
      </c>
      <c r="D25" s="6">
        <v>199162</v>
      </c>
      <c r="E25" s="6">
        <v>211605.21</v>
      </c>
      <c r="F25" s="7">
        <f t="shared" si="2"/>
        <v>12443.209999999992</v>
      </c>
      <c r="G25" s="7">
        <f t="shared" si="3"/>
        <v>106.2</v>
      </c>
    </row>
    <row r="26" spans="1:7" ht="37.5">
      <c r="A26" s="4">
        <f>SUM(A25+1)</f>
        <v>4</v>
      </c>
      <c r="B26" s="5" t="s">
        <v>14</v>
      </c>
      <c r="C26" s="6">
        <v>1755300</v>
      </c>
      <c r="D26" s="6">
        <v>1887231</v>
      </c>
      <c r="E26" s="6">
        <v>1887231</v>
      </c>
      <c r="F26" s="7">
        <f t="shared" si="2"/>
        <v>0</v>
      </c>
      <c r="G26" s="7">
        <f t="shared" si="3"/>
        <v>100</v>
      </c>
    </row>
    <row r="27" spans="1:7" ht="18.75">
      <c r="A27" s="4">
        <v>5</v>
      </c>
      <c r="B27" s="5" t="s">
        <v>15</v>
      </c>
      <c r="C27" s="6">
        <v>550700</v>
      </c>
      <c r="D27" s="6">
        <v>766938.27</v>
      </c>
      <c r="E27" s="6">
        <v>766938.27</v>
      </c>
      <c r="F27" s="7">
        <f t="shared" si="2"/>
        <v>0</v>
      </c>
      <c r="G27" s="7">
        <f t="shared" si="3"/>
        <v>100</v>
      </c>
    </row>
    <row r="28" spans="1:7" ht="18.75">
      <c r="A28" s="9"/>
      <c r="B28" s="10" t="s">
        <v>16</v>
      </c>
      <c r="C28" s="11">
        <f t="shared" ref="C28" si="4">SUM(C23:C27)</f>
        <v>3680100</v>
      </c>
      <c r="D28" s="12">
        <f>SUM(D23:D27)</f>
        <v>2986518.22</v>
      </c>
      <c r="E28" s="12">
        <f>SUM(E23:E27)</f>
        <v>2998961.43</v>
      </c>
      <c r="F28" s="13">
        <f t="shared" si="2"/>
        <v>12443.209999999963</v>
      </c>
      <c r="G28" s="13">
        <f t="shared" si="3"/>
        <v>100.4</v>
      </c>
    </row>
  </sheetData>
  <mergeCells count="19">
    <mergeCell ref="A19:A21"/>
    <mergeCell ref="B19:B21"/>
    <mergeCell ref="C19:C21"/>
    <mergeCell ref="A18:B18"/>
    <mergeCell ref="A4:C4"/>
    <mergeCell ref="A6:B6"/>
    <mergeCell ref="A7:A9"/>
    <mergeCell ref="B7:B9"/>
    <mergeCell ref="C7:C9"/>
    <mergeCell ref="C16:G16"/>
    <mergeCell ref="E2:G2"/>
    <mergeCell ref="D19:G19"/>
    <mergeCell ref="D20:D21"/>
    <mergeCell ref="E20:E21"/>
    <mergeCell ref="F20:G20"/>
    <mergeCell ref="D7:G7"/>
    <mergeCell ref="B3:F3"/>
    <mergeCell ref="D8:D9"/>
    <mergeCell ref="E8:E9"/>
  </mergeCells>
  <printOptions horizontalCentered="1"/>
  <pageMargins left="1.1811023622047245" right="0.59055118110236227" top="0.78740157480314965" bottom="0.78740157480314965" header="0" footer="0"/>
  <pageSetup paperSize="9" scale="70" firstPageNumber="104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ЧП 2013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Лариса Анатольевна</dc:creator>
  <cp:lastModifiedBy>Ткачёва</cp:lastModifiedBy>
  <cp:lastPrinted>2014-06-24T09:47:57Z</cp:lastPrinted>
  <dcterms:created xsi:type="dcterms:W3CDTF">2014-03-06T04:54:47Z</dcterms:created>
  <dcterms:modified xsi:type="dcterms:W3CDTF">2014-06-24T10:29:31Z</dcterms:modified>
</cp:coreProperties>
</file>