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Рабочий стол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1" i="1" l="1"/>
  <c r="F5" i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<sst xmlns="http://schemas.openxmlformats.org/spreadsheetml/2006/main" count="47" uniqueCount="45">
  <si>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</si>
  <si>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</si>
  <si>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</si>
  <si>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</si>
  <si>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</si>
  <si>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</si>
  <si>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</si>
  <si>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</si>
  <si>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</si>
  <si>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</si>
  <si>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</si>
  <si>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</si>
  <si>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</si>
  <si>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</si>
  <si>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</si>
  <si>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</si>
  <si>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</si>
  <si>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</si>
  <si>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</si>
  <si>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</si>
  <si>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</si>
  <si>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</si>
  <si>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</si>
  <si>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</si>
  <si>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</si>
  <si>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</si>
  <si>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</si>
  <si>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</si>
  <si>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</si>
  <si>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</si>
  <si>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</si>
  <si>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</si>
  <si>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</si>
  <si>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</si>
  <si>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</si>
  <si>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</si>
  <si>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</si>
  <si>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</si>
  <si>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</si>
  <si>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</si>
  <si>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</si>
  <si>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>Отдел дознания (по г.Сургуту и Сургутскому району) УНД ГУ МЧС по ХМАО-Югре</t>
  </si>
  <si>
    <t xml:space="preserve">2014 год </t>
  </si>
  <si>
    <t xml:space="preserve">2013 год </t>
  </si>
  <si>
    <t xml:space="preserve">                                Сведения по пожарам по г.Сургуту 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</si>
</sst>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216</c:v>
                </c:pt>
                <c:pt idx="1">
                  <c:v>138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220</c:v>
                </c:pt>
                <c:pt idx="1">
                  <c:v>127</c:v>
                </c:pt>
                <c:pt idx="2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00408"/>
        <c:axId val="163900800"/>
      </c:barChart>
      <c:catAx>
        <c:axId val="16390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0800"/>
        <c:crosses val="autoZero"/>
        <c:auto val="1"/>
        <c:lblAlgn val="ctr"/>
        <c:lblOffset val="100"/>
        <c:noMultiLvlLbl val="0"/>
      </c:catAx>
      <c:valAx>
        <c:axId val="163900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0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8</c:v>
                </c:pt>
                <c:pt idx="3">
                  <c:v>28</c:v>
                </c:pt>
                <c:pt idx="4">
                  <c:v>17</c:v>
                </c:pt>
                <c:pt idx="5">
                  <c:v>33</c:v>
                </c:pt>
                <c:pt idx="6">
                  <c:v>68</c:v>
                </c:pt>
                <c:pt idx="7">
                  <c:v>138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47</c:v>
                </c:pt>
                <c:pt idx="1">
                  <c:v>12</c:v>
                </c:pt>
                <c:pt idx="2">
                  <c:v>6</c:v>
                </c:pt>
                <c:pt idx="3">
                  <c:v>28</c:v>
                </c:pt>
                <c:pt idx="4">
                  <c:v>13</c:v>
                </c:pt>
                <c:pt idx="5">
                  <c:v>43</c:v>
                </c:pt>
                <c:pt idx="6">
                  <c:v>71</c:v>
                </c:pt>
                <c:pt idx="7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01584"/>
        <c:axId val="163901976"/>
      </c:barChart>
      <c:catAx>
        <c:axId val="16390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1976"/>
        <c:crosses val="autoZero"/>
        <c:auto val="1"/>
        <c:lblAlgn val="ctr"/>
        <c:lblOffset val="0"/>
        <c:tickLblSkip val="1"/>
        <c:noMultiLvlLbl val="0"/>
      </c:catAx>
      <c:valAx>
        <c:axId val="16390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1195248609622553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2014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12</c:v>
                </c:pt>
                <c:pt idx="3">
                  <c:v>44</c:v>
                </c:pt>
                <c:pt idx="4">
                  <c:v>41</c:v>
                </c:pt>
                <c:pt idx="5">
                  <c:v>0</c:v>
                </c:pt>
                <c:pt idx="6">
                  <c:v>16</c:v>
                </c:pt>
                <c:pt idx="7">
                  <c:v>10</c:v>
                </c:pt>
                <c:pt idx="8">
                  <c:v>54</c:v>
                </c:pt>
                <c:pt idx="9">
                  <c:v>9</c:v>
                </c:pt>
              </c:numCache>
            </c:numRef>
          </c:val>
        </c:ser>
        <c:ser>
          <c:idx val="2"/>
          <c:order val="1"/>
          <c:tx>
            <c:v>2013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20</c:v>
                </c:pt>
                <c:pt idx="1">
                  <c:v>26</c:v>
                </c:pt>
                <c:pt idx="2">
                  <c:v>18</c:v>
                </c:pt>
                <c:pt idx="3">
                  <c:v>34</c:v>
                </c:pt>
                <c:pt idx="4">
                  <c:v>43</c:v>
                </c:pt>
                <c:pt idx="5">
                  <c:v>3</c:v>
                </c:pt>
                <c:pt idx="6">
                  <c:v>17</c:v>
                </c:pt>
                <c:pt idx="7">
                  <c:v>9</c:v>
                </c:pt>
                <c:pt idx="8">
                  <c:v>49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02760"/>
        <c:axId val="163903152"/>
      </c:barChart>
      <c:catAx>
        <c:axId val="16390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3152"/>
        <c:crosses val="autoZero"/>
        <c:auto val="1"/>
        <c:lblAlgn val="ctr"/>
        <c:lblOffset val="100"/>
        <c:tickLblSkip val="1"/>
        <c:noMultiLvlLbl val="0"/>
      </c:catAx>
      <c:valAx>
        <c:axId val="163903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63902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51</c:v>
                </c:pt>
                <c:pt idx="1">
                  <c:v>11</c:v>
                </c:pt>
                <c:pt idx="2">
                  <c:v>8</c:v>
                </c:pt>
                <c:pt idx="3">
                  <c:v>28</c:v>
                </c:pt>
                <c:pt idx="4">
                  <c:v>17</c:v>
                </c:pt>
                <c:pt idx="5">
                  <c:v>33</c:v>
                </c:pt>
                <c:pt idx="6">
                  <c:v>68</c:v>
                </c:pt>
                <c:pt idx="7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12</c:v>
                </c:pt>
                <c:pt idx="3">
                  <c:v>44</c:v>
                </c:pt>
                <c:pt idx="4">
                  <c:v>41</c:v>
                </c:pt>
                <c:pt idx="5">
                  <c:v>0</c:v>
                </c:pt>
                <c:pt idx="6">
                  <c:v>16</c:v>
                </c:pt>
                <c:pt idx="7">
                  <c:v>10</c:v>
                </c:pt>
                <c:pt idx="8">
                  <c:v>54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81</xdr:row>
      <xdr:rowOff>0</xdr:rowOff>
    </xdr:from>
    <xdr:to>
      <xdr:col>5</xdr:col>
      <xdr:colOff>504825</xdr:colOff>
      <xdr:row>112</xdr:row>
      <xdr:rowOff>9525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45" sqref="D45:F45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44</v>
      </c>
      <c r="C1" s="42"/>
      <c r="D1" s="36">
        <f ca="1">TODAY()</f>
        <v>41829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 t="s">
        <v>43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216</v>
      </c>
      <c r="D5" s="25">
        <v>220</v>
      </c>
      <c r="E5" s="10">
        <f t="shared" ref="E5:E16" si="0">IF(C5*100/D5-100&gt;100,C5/D5,C5*100/D5-100)</f>
        <v>-1.818181818181813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138</v>
      </c>
      <c r="D6" s="25">
        <v>127</v>
      </c>
      <c r="E6" s="10">
        <f t="shared" si="0"/>
        <v>8.6614173228346516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1223491</v>
      </c>
      <c r="D7" s="27">
        <v>37135355</v>
      </c>
      <c r="E7" s="10">
        <f t="shared" si="0"/>
        <v>-96.70532030729207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1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32726830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4</v>
      </c>
      <c r="D10" s="31">
        <v>2</v>
      </c>
      <c r="E10" s="10">
        <f t="shared" si="0"/>
        <v>100</v>
      </c>
      <c r="F10" s="11" t="str">
        <f t="shared" si="1"/>
        <v>%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128</v>
      </c>
      <c r="D12" s="31">
        <v>141</v>
      </c>
      <c r="E12" s="10">
        <f t="shared" si="0"/>
        <v>-9.2198581560283657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9</v>
      </c>
      <c r="D13" s="31">
        <v>18</v>
      </c>
      <c r="E13" s="10">
        <f t="shared" si="0"/>
        <v>-50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0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116</v>
      </c>
      <c r="D15" s="31">
        <v>40</v>
      </c>
      <c r="E15" s="10">
        <f t="shared" si="0"/>
        <v>2.9</v>
      </c>
      <c r="F15" s="11" t="str">
        <f t="shared" si="1"/>
        <v>раз</v>
      </c>
    </row>
    <row r="16" spans="1:7" ht="17.25" x14ac:dyDescent="0.3">
      <c r="A16" s="8">
        <v>12</v>
      </c>
      <c r="B16" s="12" t="s">
        <v>19</v>
      </c>
      <c r="C16" s="30">
        <v>14620000</v>
      </c>
      <c r="D16" s="31">
        <v>48100000</v>
      </c>
      <c r="E16" s="10">
        <f t="shared" si="0"/>
        <v>-69.604989604989612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51</v>
      </c>
      <c r="D18" s="23">
        <v>47</v>
      </c>
      <c r="E18" s="10">
        <f t="shared" ref="E18:E25" si="2">IF(C18*100/D18-100&gt;100,C18/D18,C18*100/D18-100)</f>
        <v>8.5106382978723474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11</v>
      </c>
      <c r="D19" s="23">
        <v>12</v>
      </c>
      <c r="E19" s="10">
        <f t="shared" si="2"/>
        <v>-8.3333333333333286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8</v>
      </c>
      <c r="D20" s="23">
        <v>6</v>
      </c>
      <c r="E20" s="10">
        <f t="shared" si="2"/>
        <v>33.333333333333343</v>
      </c>
      <c r="F20" s="11" t="str">
        <f t="shared" si="3"/>
        <v>%</v>
      </c>
    </row>
    <row r="21" spans="1:6" ht="16.5" x14ac:dyDescent="0.25">
      <c r="A21" s="45" t="s">
        <v>23</v>
      </c>
      <c r="B21" s="46"/>
      <c r="C21" s="22">
        <v>28</v>
      </c>
      <c r="D21" s="23">
        <v>28</v>
      </c>
      <c r="E21" s="10">
        <f t="shared" si="2"/>
        <v>0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17</v>
      </c>
      <c r="D22" s="23">
        <v>13</v>
      </c>
      <c r="E22" s="10">
        <f t="shared" si="2"/>
        <v>30.769230769230774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33</v>
      </c>
      <c r="D23" s="23">
        <v>43</v>
      </c>
      <c r="E23" s="10">
        <f t="shared" si="2"/>
        <v>-23.255813953488371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68</v>
      </c>
      <c r="D24" s="23">
        <v>71</v>
      </c>
      <c r="E24" s="10">
        <f t="shared" si="2"/>
        <v>-4.2253521126760631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138</v>
      </c>
      <c r="D25" s="23">
        <v>127</v>
      </c>
      <c r="E25" s="10">
        <f t="shared" si="2"/>
        <v>8.6614173228346516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10</v>
      </c>
      <c r="D27" s="23">
        <v>20</v>
      </c>
      <c r="E27" s="10">
        <f t="shared" ref="E27:E42" si="4">IF(C27*100/D27-100&gt;100,C27/D27,C27*100/D27-100)</f>
        <v>-50</v>
      </c>
      <c r="F27" s="11" t="str">
        <f t="shared" ref="F27:F42" si="5">IF(C27*100/D27-100&gt;100,"раз","%")</f>
        <v>%</v>
      </c>
    </row>
    <row r="28" spans="1:6" ht="16.5" x14ac:dyDescent="0.25">
      <c r="A28" s="45" t="s">
        <v>28</v>
      </c>
      <c r="B28" s="46"/>
      <c r="C28" s="22">
        <v>20</v>
      </c>
      <c r="D28" s="23">
        <v>26</v>
      </c>
      <c r="E28" s="10">
        <f>IF(C28*100/D28-100&gt;100,C28/D28,C28*100/D28-100)</f>
        <v>-23.07692307692308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12</v>
      </c>
      <c r="D29" s="23">
        <v>18</v>
      </c>
      <c r="E29" s="10">
        <f>IF(C29*100/D29-100&gt;100,C29/D29,C29*100/D29-100)</f>
        <v>-33.333333333333329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44</v>
      </c>
      <c r="D30" s="23">
        <v>34</v>
      </c>
      <c r="E30" s="10">
        <f t="shared" si="4"/>
        <v>29.411764705882348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41</v>
      </c>
      <c r="D31" s="23">
        <v>43</v>
      </c>
      <c r="E31" s="10">
        <f t="shared" si="4"/>
        <v>-4.6511627906976685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0</v>
      </c>
      <c r="D32" s="23">
        <v>3</v>
      </c>
      <c r="E32" s="10">
        <f t="shared" si="4"/>
        <v>-100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16</v>
      </c>
      <c r="D33" s="23">
        <v>17</v>
      </c>
      <c r="E33" s="10">
        <f t="shared" si="4"/>
        <v>-5.8823529411764639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10</v>
      </c>
      <c r="D34" s="23">
        <v>9</v>
      </c>
      <c r="E34" s="10">
        <f t="shared" si="4"/>
        <v>11.111111111111114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54</v>
      </c>
      <c r="D35" s="23">
        <v>49</v>
      </c>
      <c r="E35" s="10">
        <f t="shared" si="4"/>
        <v>10.204081632653057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9</v>
      </c>
      <c r="D36" s="23">
        <v>1</v>
      </c>
      <c r="E36" s="10">
        <f t="shared" si="4"/>
        <v>9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22</v>
      </c>
      <c r="D37" s="23">
        <v>20</v>
      </c>
      <c r="E37" s="10">
        <f t="shared" si="4"/>
        <v>10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177</v>
      </c>
      <c r="D38" s="23">
        <v>155</v>
      </c>
      <c r="E38" s="10">
        <f t="shared" si="4"/>
        <v>14.193548387096769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1944</v>
      </c>
      <c r="D39" s="23">
        <v>1039</v>
      </c>
      <c r="E39" s="10">
        <f t="shared" si="4"/>
        <v>87.102983638113557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5644</v>
      </c>
      <c r="D40" s="23">
        <v>7098</v>
      </c>
      <c r="E40" s="10">
        <f t="shared" si="4"/>
        <v>-20.484643561566642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5</v>
      </c>
      <c r="D41" s="23">
        <v>5</v>
      </c>
      <c r="E41" s="10">
        <f t="shared" si="4"/>
        <v>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67</v>
      </c>
      <c r="D42" s="23">
        <v>79</v>
      </c>
      <c r="E42" s="10">
        <f t="shared" si="4"/>
        <v>-15.189873417721515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41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password="C57B" sheet="1" objects="1" scenarios="1"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3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2014-07-09T03:58:52Z</cp:lastPrinted>
  <dcterms:created xsi:type="dcterms:W3CDTF">1997-03-25T06:43:11Z</dcterms:created>
  <dcterms:modified xsi:type="dcterms:W3CDTF">2014-07-09T03:58:55Z</dcterms:modified>
</cp:coreProperties>
</file>