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НЕ УДАЛЯТЬ ИНФОРМАЦИЯ\Рабочий стол\"/>
    </mc:Choice>
  </mc:AlternateContent>
  <bookViews>
    <workbookView xWindow="390" yWindow="-30" windowWidth="8280" windowHeight="4485"/>
  </bookViews>
  <sheets>
    <sheet name="Сводка" sheetId="1" r:id="rId1"/>
  </sheets>
  <calcPr calcId="152511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D1" i="1" l="1"/>
  <c r="F5" i="1"/>
  <c r="E5" i="1"/>
  <c r="F6" i="1"/>
  <c r="E6" i="1"/>
  <c r="F7" i="1"/>
  <c r="E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<sst xmlns="http://schemas.openxmlformats.org/spreadsheetml/2006/main" count="47" uniqueCount="45">
  <si>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</si>
  <si>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</si>
  <si>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</si>
  <si>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</si>
  <si>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</si>
  <si>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</si>
  <si>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</si>
  <si>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</si>
  <si>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</si>
  <si>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</si>
  <si>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</si>
  <si>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</si>
  <si>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</si>
  <si>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</si>
  <si>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</si>
  <si>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</si>
  <si>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</si>
  <si>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</si>
  <si>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</si>
  <si>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</si>
  <si>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</si>
  <si>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</si>
  <si>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</si>
  <si>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</si>
  <si>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</si>
  <si>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</si>
  <si>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</si>
  <si>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</si>
  <si>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</si>
  <si>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</si>
  <si>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</si>
  <si>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</si>
  <si>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</si>
  <si>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</si>
  <si>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</si>
  <si>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</si>
  <si>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</si>
  <si>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</si>
  <si>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</si>
  <si>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</si>
  <si>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</si>
  <si>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>Отдел дознания (по г.Сургуту и Сургутскому району) УНД ГУ МЧС по ХМАО-Югре</t>
  </si>
  <si>
    <t xml:space="preserve">2014 год </t>
  </si>
  <si>
    <t xml:space="preserve">2013 год </t>
  </si>
  <si>
    <t xml:space="preserve">                                Сведения по пожарам по г.Сургуту  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</si>
</sst>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2" fontId="7" fillId="0" borderId="4" xfId="1" applyNumberFormat="1" applyFont="1" applyBorder="1" applyAlignment="1" applyProtection="1">
      <alignment horizontal="right"/>
      <protection hidden="1"/>
    </xf>
    <xf numFmtId="0" fontId="7" fillId="0" borderId="5" xfId="0" applyFont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8" fillId="0" borderId="8" xfId="0" applyFont="1" applyFill="1" applyBorder="1" applyAlignment="1" applyProtection="1">
      <alignment horizontal="center"/>
      <protection hidden="1"/>
    </xf>
    <xf numFmtId="0" fontId="6" fillId="0" borderId="9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10" xfId="0" applyFont="1" applyFill="1" applyBorder="1" applyAlignment="1" applyProtection="1">
      <alignment horizontal="center"/>
      <protection locked="0" hidden="1"/>
    </xf>
    <xf numFmtId="3" fontId="7" fillId="0" borderId="3" xfId="0" applyNumberFormat="1" applyFont="1" applyFill="1" applyBorder="1" applyAlignment="1" applyProtection="1">
      <alignment horizontal="right"/>
      <protection locked="0" hidden="1"/>
    </xf>
    <xf numFmtId="3" fontId="7" fillId="0" borderId="4" xfId="0" applyNumberFormat="1" applyFont="1" applyFill="1" applyBorder="1" applyAlignment="1" applyProtection="1">
      <alignment horizontal="right"/>
      <protection locked="0" hidden="1"/>
    </xf>
    <xf numFmtId="1" fontId="7" fillId="0" borderId="3" xfId="0" applyNumberFormat="1" applyFont="1" applyBorder="1" applyProtection="1">
      <protection locked="0" hidden="1"/>
    </xf>
    <xf numFmtId="1" fontId="7" fillId="0" borderId="4" xfId="0" applyNumberFormat="1" applyFont="1" applyBorder="1" applyProtection="1">
      <protection locked="0" hidden="1"/>
    </xf>
    <xf numFmtId="1" fontId="7" fillId="0" borderId="3" xfId="0" applyNumberFormat="1" applyFont="1" applyFill="1" applyBorder="1" applyProtection="1">
      <protection locked="0" hidden="1"/>
    </xf>
    <xf numFmtId="1" fontId="7" fillId="0" borderId="4" xfId="0" applyNumberFormat="1" applyFont="1" applyFill="1" applyBorder="1" applyProtection="1">
      <protection locked="0" hidden="1"/>
    </xf>
    <xf numFmtId="1" fontId="7" fillId="0" borderId="3" xfId="0" applyNumberFormat="1" applyFont="1" applyBorder="1" applyAlignment="1" applyProtection="1">
      <alignment horizontal="right"/>
      <protection locked="0" hidden="1"/>
    </xf>
    <xf numFmtId="1" fontId="7" fillId="0" borderId="4" xfId="0" applyNumberFormat="1" applyFont="1" applyBorder="1" applyAlignment="1" applyProtection="1">
      <alignment horizontal="right"/>
      <protection locked="0" hidden="1"/>
    </xf>
    <xf numFmtId="1" fontId="7" fillId="0" borderId="3" xfId="0" applyNumberFormat="1" applyFont="1" applyFill="1" applyBorder="1" applyAlignment="1" applyProtection="1">
      <alignment horizontal="right"/>
      <protection locked="0" hidden="1"/>
    </xf>
    <xf numFmtId="1" fontId="7" fillId="0" borderId="4" xfId="0" applyNumberFormat="1" applyFont="1" applyFill="1" applyBorder="1" applyAlignment="1" applyProtection="1">
      <alignment horizontal="right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0" fontId="7" fillId="0" borderId="13" xfId="0" applyFont="1" applyBorder="1" applyAlignment="1" applyProtection="1">
      <alignment horizontal="left" indent="3"/>
      <protection hidden="1"/>
    </xf>
    <xf numFmtId="0" fontId="7" fillId="0" borderId="5" xfId="0" applyFont="1" applyBorder="1" applyAlignment="1" applyProtection="1">
      <alignment horizontal="left" indent="3"/>
      <protection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3" fillId="0" borderId="20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9" xfId="0" applyFont="1" applyBorder="1" applyAlignment="1" applyProtection="1">
      <alignment horizontal="center"/>
      <protection hidden="1"/>
    </xf>
    <xf numFmtId="0" fontId="6" fillId="0" borderId="13" xfId="0" applyFont="1" applyFill="1" applyBorder="1" applyAlignment="1" applyProtection="1">
      <alignment horizontal="center"/>
      <protection hidden="1"/>
    </xf>
    <xf numFmtId="0" fontId="6" fillId="0" borderId="14" xfId="0" applyFont="1" applyFill="1" applyBorder="1" applyAlignment="1" applyProtection="1">
      <alignment horizontal="center"/>
      <protection hidden="1"/>
    </xf>
    <xf numFmtId="0" fontId="6" fillId="0" borderId="5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49" fontId="7" fillId="0" borderId="5" xfId="0" applyNumberFormat="1" applyFont="1" applyBorder="1" applyAlignment="1" applyProtection="1">
      <alignment horizontal="left" indent="3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1821E-2"/>
          <c:y val="5.494446527495038E-2"/>
          <c:w val="0.90136586970100219"/>
          <c:h val="0.74142027233781105"/>
        </c:manualLayout>
      </c:layout>
      <c:barChart>
        <c:barDir val="col"/>
        <c:grouping val="clustered"/>
        <c:varyColors val="0"/>
        <c:ser>
          <c:idx val="0"/>
          <c:order val="0"/>
          <c:tx>
            <c:v>2014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385</c:v>
                </c:pt>
                <c:pt idx="1">
                  <c:v>179</c:v>
                </c:pt>
                <c:pt idx="2">
                  <c:v>229</c:v>
                </c:pt>
              </c:numCache>
            </c:numRef>
          </c:val>
        </c:ser>
        <c:ser>
          <c:idx val="1"/>
          <c:order val="1"/>
          <c:tx>
            <c:v>2013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369</c:v>
                </c:pt>
                <c:pt idx="1">
                  <c:v>212</c:v>
                </c:pt>
                <c:pt idx="2">
                  <c:v>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10808"/>
        <c:axId val="199798616"/>
      </c:barChart>
      <c:catAx>
        <c:axId val="199510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9798616"/>
        <c:crosses val="autoZero"/>
        <c:auto val="1"/>
        <c:lblAlgn val="ctr"/>
        <c:lblOffset val="100"/>
        <c:noMultiLvlLbl val="0"/>
      </c:catAx>
      <c:valAx>
        <c:axId val="19979861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9510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92E-2"/>
          <c:w val="0.36434177481107455"/>
          <c:h val="8.503429605885967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08123E-2"/>
          <c:y val="1.7148873415624159E-2"/>
          <c:w val="0.83299375351659755"/>
          <c:h val="0.70896779695488876"/>
        </c:manualLayout>
      </c:layout>
      <c:barChart>
        <c:barDir val="col"/>
        <c:grouping val="clustered"/>
        <c:varyColors val="0"/>
        <c:ser>
          <c:idx val="1"/>
          <c:order val="0"/>
          <c:tx>
            <c:v>2014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94</c:v>
                </c:pt>
                <c:pt idx="1">
                  <c:v>16</c:v>
                </c:pt>
                <c:pt idx="2">
                  <c:v>12</c:v>
                </c:pt>
                <c:pt idx="3">
                  <c:v>52</c:v>
                </c:pt>
                <c:pt idx="4">
                  <c:v>31</c:v>
                </c:pt>
                <c:pt idx="5">
                  <c:v>56</c:v>
                </c:pt>
                <c:pt idx="6">
                  <c:v>124</c:v>
                </c:pt>
                <c:pt idx="7">
                  <c:v>179</c:v>
                </c:pt>
              </c:numCache>
            </c:numRef>
          </c:val>
        </c:ser>
        <c:ser>
          <c:idx val="2"/>
          <c:order val="1"/>
          <c:tx>
            <c:v>2013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81</c:v>
                </c:pt>
                <c:pt idx="1">
                  <c:v>21</c:v>
                </c:pt>
                <c:pt idx="2">
                  <c:v>9</c:v>
                </c:pt>
                <c:pt idx="3">
                  <c:v>56</c:v>
                </c:pt>
                <c:pt idx="4">
                  <c:v>29</c:v>
                </c:pt>
                <c:pt idx="5">
                  <c:v>56</c:v>
                </c:pt>
                <c:pt idx="6">
                  <c:v>117</c:v>
                </c:pt>
                <c:pt idx="7">
                  <c:v>212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135736"/>
        <c:axId val="200138168"/>
      </c:barChart>
      <c:catAx>
        <c:axId val="200135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00138168"/>
        <c:crosses val="autoZero"/>
        <c:auto val="1"/>
        <c:lblAlgn val="ctr"/>
        <c:lblOffset val="0"/>
        <c:tickLblSkip val="1"/>
        <c:noMultiLvlLbl val="0"/>
      </c:catAx>
      <c:valAx>
        <c:axId val="20013816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00135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592"/>
          <c:y val="1.6548501561811008E-2"/>
          <c:w val="0.34435830378152338"/>
          <c:h val="5.9101791292182175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48721300387294E-2"/>
          <c:y val="9.1195248609622553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2014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25</c:v>
                </c:pt>
                <c:pt idx="1">
                  <c:v>49</c:v>
                </c:pt>
                <c:pt idx="2">
                  <c:v>20</c:v>
                </c:pt>
                <c:pt idx="3">
                  <c:v>78</c:v>
                </c:pt>
                <c:pt idx="4">
                  <c:v>65</c:v>
                </c:pt>
                <c:pt idx="5">
                  <c:v>1</c:v>
                </c:pt>
                <c:pt idx="6">
                  <c:v>20</c:v>
                </c:pt>
                <c:pt idx="7">
                  <c:v>21</c:v>
                </c:pt>
                <c:pt idx="8">
                  <c:v>98</c:v>
                </c:pt>
                <c:pt idx="9">
                  <c:v>8</c:v>
                </c:pt>
              </c:numCache>
            </c:numRef>
          </c:val>
        </c:ser>
        <c:ser>
          <c:idx val="2"/>
          <c:order val="1"/>
          <c:tx>
            <c:v>2013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35</c:v>
                </c:pt>
                <c:pt idx="1">
                  <c:v>62</c:v>
                </c:pt>
                <c:pt idx="2">
                  <c:v>22</c:v>
                </c:pt>
                <c:pt idx="3">
                  <c:v>60</c:v>
                </c:pt>
                <c:pt idx="4">
                  <c:v>57</c:v>
                </c:pt>
                <c:pt idx="5">
                  <c:v>4</c:v>
                </c:pt>
                <c:pt idx="6">
                  <c:v>28</c:v>
                </c:pt>
                <c:pt idx="7">
                  <c:v>12</c:v>
                </c:pt>
                <c:pt idx="8">
                  <c:v>89</c:v>
                </c:pt>
                <c:pt idx="9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221848"/>
        <c:axId val="200226328"/>
      </c:barChart>
      <c:catAx>
        <c:axId val="200221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00226328"/>
        <c:crosses val="autoZero"/>
        <c:auto val="1"/>
        <c:lblAlgn val="ctr"/>
        <c:lblOffset val="100"/>
        <c:tickLblSkip val="1"/>
        <c:noMultiLvlLbl val="0"/>
      </c:catAx>
      <c:valAx>
        <c:axId val="2002263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00221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578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94</c:v>
                </c:pt>
                <c:pt idx="1">
                  <c:v>16</c:v>
                </c:pt>
                <c:pt idx="2">
                  <c:v>12</c:v>
                </c:pt>
                <c:pt idx="3">
                  <c:v>52</c:v>
                </c:pt>
                <c:pt idx="4">
                  <c:v>31</c:v>
                </c:pt>
                <c:pt idx="5">
                  <c:v>56</c:v>
                </c:pt>
                <c:pt idx="6">
                  <c:v>124</c:v>
                </c:pt>
                <c:pt idx="7">
                  <c:v>179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9003"/>
          <c:w val="0.9807699391887158"/>
          <c:h val="0.14909104145156379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26"/>
          <c:y val="0.14583360305990151"/>
          <c:w val="0.66913946587537088"/>
          <c:h val="0.53219795402379633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25</c:v>
                </c:pt>
                <c:pt idx="1">
                  <c:v>49</c:v>
                </c:pt>
                <c:pt idx="2">
                  <c:v>20</c:v>
                </c:pt>
                <c:pt idx="3">
                  <c:v>78</c:v>
                </c:pt>
                <c:pt idx="4">
                  <c:v>65</c:v>
                </c:pt>
                <c:pt idx="5">
                  <c:v>1</c:v>
                </c:pt>
                <c:pt idx="6">
                  <c:v>20</c:v>
                </c:pt>
                <c:pt idx="7">
                  <c:v>21</c:v>
                </c:pt>
                <c:pt idx="8">
                  <c:v>98</c:v>
                </c:pt>
                <c:pt idx="9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2E-2"/>
          <c:y val="0.80577129563350036"/>
          <c:w val="0.97016628114364045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81</xdr:row>
      <xdr:rowOff>0</xdr:rowOff>
    </xdr:from>
    <xdr:to>
      <xdr:col>5</xdr:col>
      <xdr:colOff>504825</xdr:colOff>
      <xdr:row>112</xdr:row>
      <xdr:rowOff>9525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Normal="100" workbookViewId="0">
      <selection activeCell="C12" sqref="C12"/>
    </sheetView>
  </sheetViews>
  <sheetFormatPr defaultRowHeight="12.75" x14ac:dyDescent="0.2"/>
  <cols>
    <col min="1" max="1" width="7" style="18" customWidth="1"/>
    <col min="2" max="2" width="40.28515625" style="18" customWidth="1"/>
    <col min="3" max="3" width="17.28515625" style="18" customWidth="1"/>
    <col min="4" max="4" width="16.28515625" style="18" customWidth="1"/>
    <col min="5" max="6" width="8.85546875" style="18" customWidth="1"/>
  </cols>
  <sheetData>
    <row r="1" spans="1:7" ht="17.25" thickBot="1" x14ac:dyDescent="0.3">
      <c r="A1" s="3"/>
      <c r="B1" s="54" t="s">
        <v>44</v>
      </c>
      <c r="C1" s="55"/>
      <c r="D1" s="36">
        <f ca="1">TODAY()</f>
        <v>41962</v>
      </c>
      <c r="E1" s="4" t="s">
        <v>36</v>
      </c>
      <c r="F1" s="5"/>
    </row>
    <row r="2" spans="1:7" ht="16.5" customHeight="1" x14ac:dyDescent="0.2">
      <c r="A2" s="47"/>
      <c r="B2" s="47"/>
      <c r="C2" s="41" t="s">
        <v>40</v>
      </c>
      <c r="D2" s="42"/>
      <c r="E2" s="42"/>
      <c r="F2" s="43"/>
    </row>
    <row r="3" spans="1:7" ht="13.5" thickBot="1" x14ac:dyDescent="0.25">
      <c r="A3" s="48"/>
      <c r="B3" s="48"/>
      <c r="C3" s="44"/>
      <c r="D3" s="45"/>
      <c r="E3" s="45"/>
      <c r="F3" s="46"/>
    </row>
    <row r="4" spans="1:7" ht="17.25" x14ac:dyDescent="0.3">
      <c r="A4" s="6" t="s">
        <v>20</v>
      </c>
      <c r="B4" s="7" t="s">
        <v>0</v>
      </c>
      <c r="C4" s="20" t="s">
        <v>42</v>
      </c>
      <c r="D4" s="21" t="s">
        <v>43</v>
      </c>
      <c r="E4" s="56" t="s">
        <v>17</v>
      </c>
      <c r="F4" s="57"/>
    </row>
    <row r="5" spans="1:7" ht="17.25" x14ac:dyDescent="0.3">
      <c r="A5" s="8">
        <v>1</v>
      </c>
      <c r="B5" s="9" t="s">
        <v>1</v>
      </c>
      <c r="C5" s="24">
        <v>385</v>
      </c>
      <c r="D5" s="25">
        <v>369</v>
      </c>
      <c r="E5" s="10">
        <f t="shared" ref="E5:E16" si="0">IF(C5*100/D5-100&gt;100,C5/D5,C5*100/D5-100)</f>
        <v>4.3360433604336066</v>
      </c>
      <c r="F5" s="11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33</v>
      </c>
      <c r="C6" s="24">
        <v>179</v>
      </c>
      <c r="D6" s="25">
        <v>212</v>
      </c>
      <c r="E6" s="10">
        <f t="shared" si="0"/>
        <v>-15.566037735849051</v>
      </c>
      <c r="F6" s="11" t="str">
        <f t="shared" si="1"/>
        <v>%</v>
      </c>
    </row>
    <row r="7" spans="1:7" ht="17.25" x14ac:dyDescent="0.3">
      <c r="A7" s="8">
        <v>3</v>
      </c>
      <c r="B7" s="9" t="s">
        <v>2</v>
      </c>
      <c r="C7" s="26">
        <v>84507674</v>
      </c>
      <c r="D7" s="27">
        <v>40614321</v>
      </c>
      <c r="E7" s="10">
        <f t="shared" si="0"/>
        <v>2.0807358566944898</v>
      </c>
      <c r="F7" s="11" t="str">
        <f t="shared" si="1"/>
        <v>раз</v>
      </c>
    </row>
    <row r="8" spans="1:7" ht="17.25" x14ac:dyDescent="0.3">
      <c r="A8" s="8">
        <v>4</v>
      </c>
      <c r="B8" s="9" t="s">
        <v>3</v>
      </c>
      <c r="C8" s="26">
        <v>1</v>
      </c>
      <c r="D8" s="27">
        <v>1</v>
      </c>
      <c r="E8" s="10">
        <f t="shared" si="0"/>
        <v>0</v>
      </c>
      <c r="F8" s="11" t="str">
        <f t="shared" si="1"/>
        <v>%</v>
      </c>
      <c r="G8" s="2"/>
    </row>
    <row r="9" spans="1:7" ht="17.25" x14ac:dyDescent="0.3">
      <c r="A9" s="8">
        <v>5</v>
      </c>
      <c r="B9" s="12" t="s">
        <v>4</v>
      </c>
      <c r="C9" s="28">
        <v>65000000</v>
      </c>
      <c r="D9" s="29">
        <v>32726830</v>
      </c>
      <c r="E9" s="10">
        <f t="shared" si="0"/>
        <v>98.613797914432894</v>
      </c>
      <c r="F9" s="11" t="str">
        <f t="shared" si="1"/>
        <v>%</v>
      </c>
    </row>
    <row r="10" spans="1:7" ht="17.25" x14ac:dyDescent="0.3">
      <c r="A10" s="8">
        <v>6</v>
      </c>
      <c r="B10" s="12" t="s">
        <v>5</v>
      </c>
      <c r="C10" s="30">
        <v>8</v>
      </c>
      <c r="D10" s="31">
        <v>7</v>
      </c>
      <c r="E10" s="10">
        <f t="shared" si="0"/>
        <v>14.285714285714292</v>
      </c>
      <c r="F10" s="11" t="str">
        <f t="shared" si="1"/>
        <v>%</v>
      </c>
    </row>
    <row r="11" spans="1:7" ht="17.25" x14ac:dyDescent="0.3">
      <c r="A11" s="8">
        <v>7</v>
      </c>
      <c r="B11" s="12" t="s">
        <v>6</v>
      </c>
      <c r="C11" s="30">
        <v>2</v>
      </c>
      <c r="D11" s="31">
        <v>0</v>
      </c>
      <c r="E11" s="10" t="e">
        <f t="shared" si="0"/>
        <v>#DIV/0!</v>
      </c>
      <c r="F11" s="11" t="e">
        <f t="shared" si="1"/>
        <v>#DIV/0!</v>
      </c>
    </row>
    <row r="12" spans="1:7" ht="17.25" x14ac:dyDescent="0.3">
      <c r="A12" s="8">
        <v>8</v>
      </c>
      <c r="B12" s="12" t="s">
        <v>18</v>
      </c>
      <c r="C12" s="30">
        <v>229</v>
      </c>
      <c r="D12" s="31">
        <v>240</v>
      </c>
      <c r="E12" s="10">
        <f t="shared" si="0"/>
        <v>-4.5833333333333286</v>
      </c>
      <c r="F12" s="11" t="str">
        <f t="shared" si="1"/>
        <v>%</v>
      </c>
    </row>
    <row r="13" spans="1:7" ht="17.25" x14ac:dyDescent="0.3">
      <c r="A13" s="8">
        <v>9</v>
      </c>
      <c r="B13" s="12" t="s">
        <v>7</v>
      </c>
      <c r="C13" s="30">
        <v>19</v>
      </c>
      <c r="D13" s="31">
        <v>25</v>
      </c>
      <c r="E13" s="10">
        <f t="shared" si="0"/>
        <v>-24</v>
      </c>
      <c r="F13" s="11" t="str">
        <f t="shared" si="1"/>
        <v>%</v>
      </c>
    </row>
    <row r="14" spans="1:7" ht="17.25" x14ac:dyDescent="0.3">
      <c r="A14" s="8">
        <v>10</v>
      </c>
      <c r="B14" s="12" t="s">
        <v>6</v>
      </c>
      <c r="C14" s="30">
        <v>2</v>
      </c>
      <c r="D14" s="31">
        <v>1</v>
      </c>
      <c r="E14" s="10">
        <f t="shared" si="0"/>
        <v>100</v>
      </c>
      <c r="F14" s="11" t="str">
        <f t="shared" si="1"/>
        <v>%</v>
      </c>
    </row>
    <row r="15" spans="1:7" ht="17.25" x14ac:dyDescent="0.3">
      <c r="A15" s="8">
        <v>11</v>
      </c>
      <c r="B15" s="12" t="s">
        <v>8</v>
      </c>
      <c r="C15" s="30">
        <v>184</v>
      </c>
      <c r="D15" s="31">
        <v>50</v>
      </c>
      <c r="E15" s="10">
        <f t="shared" si="0"/>
        <v>3.68</v>
      </c>
      <c r="F15" s="11" t="str">
        <f t="shared" si="1"/>
        <v>раз</v>
      </c>
    </row>
    <row r="16" spans="1:7" ht="17.25" x14ac:dyDescent="0.3">
      <c r="A16" s="8">
        <v>12</v>
      </c>
      <c r="B16" s="12" t="s">
        <v>19</v>
      </c>
      <c r="C16" s="30">
        <v>212770000</v>
      </c>
      <c r="D16" s="31">
        <v>73150000</v>
      </c>
      <c r="E16" s="10">
        <f t="shared" si="0"/>
        <v>2.9086807928913192</v>
      </c>
      <c r="F16" s="11" t="str">
        <f t="shared" si="1"/>
        <v>раз</v>
      </c>
    </row>
    <row r="17" spans="1:6" ht="17.25" x14ac:dyDescent="0.3">
      <c r="A17" s="13">
        <v>13</v>
      </c>
      <c r="B17" s="14" t="s">
        <v>15</v>
      </c>
      <c r="C17" s="49"/>
      <c r="D17" s="50"/>
      <c r="E17" s="50"/>
      <c r="F17" s="51"/>
    </row>
    <row r="18" spans="1:6" ht="16.5" x14ac:dyDescent="0.25">
      <c r="A18" s="39" t="s">
        <v>26</v>
      </c>
      <c r="B18" s="40"/>
      <c r="C18" s="22">
        <v>94</v>
      </c>
      <c r="D18" s="23">
        <v>81</v>
      </c>
      <c r="E18" s="10">
        <f t="shared" ref="E18:E25" si="2">IF(C18*100/D18-100&gt;100,C18/D18,C18*100/D18-100)</f>
        <v>16.049382716049379</v>
      </c>
      <c r="F18" s="11" t="str">
        <f t="shared" ref="F18:F25" si="3">IF(C18*100/D18-100&gt;100,"раз","%")</f>
        <v>%</v>
      </c>
    </row>
    <row r="19" spans="1:6" ht="16.5" x14ac:dyDescent="0.25">
      <c r="A19" s="39" t="s">
        <v>25</v>
      </c>
      <c r="B19" s="40"/>
      <c r="C19" s="22">
        <v>16</v>
      </c>
      <c r="D19" s="23">
        <v>21</v>
      </c>
      <c r="E19" s="10">
        <f t="shared" si="2"/>
        <v>-23.80952380952381</v>
      </c>
      <c r="F19" s="11" t="str">
        <f t="shared" si="3"/>
        <v>%</v>
      </c>
    </row>
    <row r="20" spans="1:6" ht="16.5" x14ac:dyDescent="0.25">
      <c r="A20" s="39" t="s">
        <v>24</v>
      </c>
      <c r="B20" s="40"/>
      <c r="C20" s="22">
        <v>12</v>
      </c>
      <c r="D20" s="23">
        <v>9</v>
      </c>
      <c r="E20" s="10">
        <f t="shared" si="2"/>
        <v>33.333333333333343</v>
      </c>
      <c r="F20" s="11" t="str">
        <f t="shared" si="3"/>
        <v>%</v>
      </c>
    </row>
    <row r="21" spans="1:6" ht="16.5" x14ac:dyDescent="0.25">
      <c r="A21" s="39" t="s">
        <v>23</v>
      </c>
      <c r="B21" s="40"/>
      <c r="C21" s="22">
        <v>52</v>
      </c>
      <c r="D21" s="23">
        <v>56</v>
      </c>
      <c r="E21" s="10">
        <f t="shared" si="2"/>
        <v>-7.1428571428571388</v>
      </c>
      <c r="F21" s="11" t="str">
        <f t="shared" si="3"/>
        <v>%</v>
      </c>
    </row>
    <row r="22" spans="1:6" ht="16.5" x14ac:dyDescent="0.25">
      <c r="A22" s="39" t="s">
        <v>22</v>
      </c>
      <c r="B22" s="40"/>
      <c r="C22" s="22">
        <v>31</v>
      </c>
      <c r="D22" s="23">
        <v>29</v>
      </c>
      <c r="E22" s="10">
        <f t="shared" si="2"/>
        <v>6.8965517241379359</v>
      </c>
      <c r="F22" s="11" t="str">
        <f t="shared" si="3"/>
        <v>%</v>
      </c>
    </row>
    <row r="23" spans="1:6" ht="16.5" x14ac:dyDescent="0.25">
      <c r="A23" s="39" t="s">
        <v>21</v>
      </c>
      <c r="B23" s="40"/>
      <c r="C23" s="22">
        <v>56</v>
      </c>
      <c r="D23" s="23">
        <v>56</v>
      </c>
      <c r="E23" s="10">
        <f t="shared" si="2"/>
        <v>0</v>
      </c>
      <c r="F23" s="11" t="str">
        <f t="shared" si="3"/>
        <v>%</v>
      </c>
    </row>
    <row r="24" spans="1:6" ht="16.5" x14ac:dyDescent="0.25">
      <c r="A24" s="58" t="s">
        <v>34</v>
      </c>
      <c r="B24" s="59"/>
      <c r="C24" s="22">
        <v>124</v>
      </c>
      <c r="D24" s="23">
        <v>117</v>
      </c>
      <c r="E24" s="10">
        <f t="shared" si="2"/>
        <v>5.9829059829059759</v>
      </c>
      <c r="F24" s="11" t="str">
        <f t="shared" si="3"/>
        <v>%</v>
      </c>
    </row>
    <row r="25" spans="1:6" ht="16.5" x14ac:dyDescent="0.25">
      <c r="A25" s="58" t="s">
        <v>37</v>
      </c>
      <c r="B25" s="59"/>
      <c r="C25" s="22">
        <v>179</v>
      </c>
      <c r="D25" s="23">
        <v>212</v>
      </c>
      <c r="E25" s="10">
        <f t="shared" si="2"/>
        <v>-15.566037735849051</v>
      </c>
      <c r="F25" s="11" t="str">
        <f t="shared" si="3"/>
        <v>%</v>
      </c>
    </row>
    <row r="26" spans="1:6" ht="17.25" x14ac:dyDescent="0.3">
      <c r="A26" s="15">
        <v>14</v>
      </c>
      <c r="B26" s="14" t="s">
        <v>16</v>
      </c>
      <c r="C26" s="49"/>
      <c r="D26" s="50"/>
      <c r="E26" s="50"/>
      <c r="F26" s="51"/>
    </row>
    <row r="27" spans="1:6" ht="16.5" x14ac:dyDescent="0.25">
      <c r="A27" s="39" t="s">
        <v>27</v>
      </c>
      <c r="B27" s="40"/>
      <c r="C27" s="22">
        <v>25</v>
      </c>
      <c r="D27" s="23">
        <v>35</v>
      </c>
      <c r="E27" s="10">
        <f t="shared" ref="E27:E42" si="4">IF(C27*100/D27-100&gt;100,C27/D27,C27*100/D27-100)</f>
        <v>-28.571428571428569</v>
      </c>
      <c r="F27" s="11" t="str">
        <f t="shared" ref="F27:F42" si="5">IF(C27*100/D27-100&gt;100,"раз","%")</f>
        <v>%</v>
      </c>
    </row>
    <row r="28" spans="1:6" ht="16.5" x14ac:dyDescent="0.25">
      <c r="A28" s="39" t="s">
        <v>28</v>
      </c>
      <c r="B28" s="40"/>
      <c r="C28" s="22">
        <v>49</v>
      </c>
      <c r="D28" s="23">
        <v>62</v>
      </c>
      <c r="E28" s="10">
        <f>IF(C28*100/D28-100&gt;100,C28/D28,C28*100/D28-100)</f>
        <v>-20.967741935483872</v>
      </c>
      <c r="F28" s="11" t="str">
        <f>IF(C28*100/D28-100&gt;100,"раз","%")</f>
        <v>%</v>
      </c>
    </row>
    <row r="29" spans="1:6" ht="16.5" x14ac:dyDescent="0.25">
      <c r="A29" s="39" t="s">
        <v>29</v>
      </c>
      <c r="B29" s="40"/>
      <c r="C29" s="22">
        <v>20</v>
      </c>
      <c r="D29" s="23">
        <v>22</v>
      </c>
      <c r="E29" s="10">
        <f>IF(C29*100/D29-100&gt;100,C29/D29,C29*100/D29-100)</f>
        <v>-9.0909090909090935</v>
      </c>
      <c r="F29" s="11" t="str">
        <f>IF(C29*100/D29-100&gt;100,"раз","%")</f>
        <v>%</v>
      </c>
    </row>
    <row r="30" spans="1:6" ht="16.5" x14ac:dyDescent="0.25">
      <c r="A30" s="39" t="s">
        <v>30</v>
      </c>
      <c r="B30" s="40"/>
      <c r="C30" s="22">
        <v>78</v>
      </c>
      <c r="D30" s="23">
        <v>60</v>
      </c>
      <c r="E30" s="10">
        <f t="shared" si="4"/>
        <v>30</v>
      </c>
      <c r="F30" s="11" t="str">
        <f t="shared" si="5"/>
        <v>%</v>
      </c>
    </row>
    <row r="31" spans="1:6" ht="16.5" x14ac:dyDescent="0.25">
      <c r="A31" s="39" t="s">
        <v>31</v>
      </c>
      <c r="B31" s="40"/>
      <c r="C31" s="22">
        <v>65</v>
      </c>
      <c r="D31" s="23">
        <v>57</v>
      </c>
      <c r="E31" s="10">
        <f t="shared" si="4"/>
        <v>14.035087719298247</v>
      </c>
      <c r="F31" s="11" t="str">
        <f t="shared" si="5"/>
        <v>%</v>
      </c>
    </row>
    <row r="32" spans="1:6" ht="16.5" x14ac:dyDescent="0.25">
      <c r="A32" s="39" t="s">
        <v>38</v>
      </c>
      <c r="B32" s="40"/>
      <c r="C32" s="22">
        <v>1</v>
      </c>
      <c r="D32" s="23">
        <v>4</v>
      </c>
      <c r="E32" s="10">
        <f t="shared" si="4"/>
        <v>-75</v>
      </c>
      <c r="F32" s="11" t="str">
        <f t="shared" si="5"/>
        <v>%</v>
      </c>
    </row>
    <row r="33" spans="1:8" ht="16.5" x14ac:dyDescent="0.25">
      <c r="A33" s="39" t="s">
        <v>39</v>
      </c>
      <c r="B33" s="40"/>
      <c r="C33" s="22">
        <v>20</v>
      </c>
      <c r="D33" s="23">
        <v>28</v>
      </c>
      <c r="E33" s="10">
        <f t="shared" si="4"/>
        <v>-28.571428571428569</v>
      </c>
      <c r="F33" s="11" t="str">
        <f t="shared" si="5"/>
        <v>%</v>
      </c>
    </row>
    <row r="34" spans="1:8" ht="16.5" x14ac:dyDescent="0.25">
      <c r="A34" s="39" t="s">
        <v>32</v>
      </c>
      <c r="B34" s="40"/>
      <c r="C34" s="22">
        <v>21</v>
      </c>
      <c r="D34" s="23">
        <v>12</v>
      </c>
      <c r="E34" s="10">
        <f t="shared" si="4"/>
        <v>75</v>
      </c>
      <c r="F34" s="11" t="str">
        <f t="shared" si="5"/>
        <v>%</v>
      </c>
    </row>
    <row r="35" spans="1:8" ht="16.5" x14ac:dyDescent="0.25">
      <c r="A35" s="58" t="s">
        <v>34</v>
      </c>
      <c r="B35" s="59"/>
      <c r="C35" s="22">
        <v>98</v>
      </c>
      <c r="D35" s="23">
        <v>89</v>
      </c>
      <c r="E35" s="10">
        <f t="shared" si="4"/>
        <v>10.112359550561791</v>
      </c>
      <c r="F35" s="11" t="str">
        <f t="shared" si="5"/>
        <v>%</v>
      </c>
    </row>
    <row r="36" spans="1:8" ht="16.5" x14ac:dyDescent="0.25">
      <c r="A36" s="58" t="s">
        <v>35</v>
      </c>
      <c r="B36" s="59"/>
      <c r="C36" s="22">
        <v>8</v>
      </c>
      <c r="D36" s="23">
        <v>3</v>
      </c>
      <c r="E36" s="10">
        <f t="shared" si="4"/>
        <v>2.6666666666666665</v>
      </c>
      <c r="F36" s="11" t="str">
        <f t="shared" si="5"/>
        <v>раз</v>
      </c>
    </row>
    <row r="37" spans="1:8" ht="17.25" x14ac:dyDescent="0.3">
      <c r="A37" s="16">
        <v>15</v>
      </c>
      <c r="B37" s="17" t="s">
        <v>9</v>
      </c>
      <c r="C37" s="22">
        <v>35</v>
      </c>
      <c r="D37" s="23">
        <v>28</v>
      </c>
      <c r="E37" s="10">
        <f t="shared" si="4"/>
        <v>25</v>
      </c>
      <c r="F37" s="11" t="str">
        <f t="shared" si="5"/>
        <v>%</v>
      </c>
    </row>
    <row r="38" spans="1:8" ht="17.25" x14ac:dyDescent="0.3">
      <c r="A38" s="8">
        <v>16</v>
      </c>
      <c r="B38" s="12" t="s">
        <v>14</v>
      </c>
      <c r="C38" s="22">
        <v>305</v>
      </c>
      <c r="D38" s="23">
        <v>277</v>
      </c>
      <c r="E38" s="10">
        <f t="shared" si="4"/>
        <v>10.108303249097474</v>
      </c>
      <c r="F38" s="11" t="str">
        <f t="shared" si="5"/>
        <v>%</v>
      </c>
    </row>
    <row r="39" spans="1:8" ht="17.25" x14ac:dyDescent="0.3">
      <c r="A39" s="8">
        <v>17</v>
      </c>
      <c r="B39" s="12" t="s">
        <v>10</v>
      </c>
      <c r="C39" s="22">
        <v>4190</v>
      </c>
      <c r="D39" s="23">
        <v>1674</v>
      </c>
      <c r="E39" s="10">
        <f t="shared" si="4"/>
        <v>2.5029868578255674</v>
      </c>
      <c r="F39" s="11" t="str">
        <f t="shared" si="5"/>
        <v>раз</v>
      </c>
    </row>
    <row r="40" spans="1:8" ht="17.25" x14ac:dyDescent="0.3">
      <c r="A40" s="8">
        <v>18</v>
      </c>
      <c r="B40" s="12" t="s">
        <v>11</v>
      </c>
      <c r="C40" s="22">
        <v>10906</v>
      </c>
      <c r="D40" s="23">
        <v>11051</v>
      </c>
      <c r="E40" s="10">
        <f t="shared" si="4"/>
        <v>-1.3120984526287174</v>
      </c>
      <c r="F40" s="11" t="str">
        <f t="shared" si="5"/>
        <v>%</v>
      </c>
    </row>
    <row r="41" spans="1:8" ht="17.25" x14ac:dyDescent="0.3">
      <c r="A41" s="8">
        <v>19</v>
      </c>
      <c r="B41" s="12" t="s">
        <v>12</v>
      </c>
      <c r="C41" s="22">
        <v>10</v>
      </c>
      <c r="D41" s="23">
        <v>7</v>
      </c>
      <c r="E41" s="10">
        <f t="shared" si="4"/>
        <v>42.857142857142861</v>
      </c>
      <c r="F41" s="11" t="str">
        <f t="shared" si="5"/>
        <v>%</v>
      </c>
    </row>
    <row r="42" spans="1:8" ht="17.25" x14ac:dyDescent="0.3">
      <c r="A42" s="8">
        <v>20</v>
      </c>
      <c r="B42" s="12" t="s">
        <v>13</v>
      </c>
      <c r="C42" s="22">
        <v>115</v>
      </c>
      <c r="D42" s="23">
        <v>114</v>
      </c>
      <c r="E42" s="10">
        <f t="shared" si="4"/>
        <v>0.87719298245613686</v>
      </c>
      <c r="F42" s="11" t="str">
        <f t="shared" si="5"/>
        <v>%</v>
      </c>
    </row>
    <row r="43" spans="1:8" ht="16.5" x14ac:dyDescent="0.25">
      <c r="A43" s="3"/>
      <c r="B43" s="3"/>
      <c r="C43" s="3"/>
      <c r="D43" s="3"/>
      <c r="E43" s="3"/>
      <c r="F43" s="3"/>
    </row>
    <row r="44" spans="1:8" ht="16.5" x14ac:dyDescent="0.25">
      <c r="A44" s="52" t="s">
        <v>41</v>
      </c>
      <c r="B44" s="52"/>
      <c r="C44" s="32"/>
      <c r="D44" s="33"/>
      <c r="E44" s="34"/>
      <c r="F44" s="34"/>
      <c r="G44" s="1"/>
      <c r="H44" s="1"/>
    </row>
    <row r="45" spans="1:8" ht="16.5" x14ac:dyDescent="0.25">
      <c r="A45" s="52"/>
      <c r="B45" s="52"/>
      <c r="C45" s="38"/>
      <c r="D45" s="53"/>
      <c r="E45" s="53"/>
      <c r="F45" s="53"/>
    </row>
    <row r="46" spans="1:8" x14ac:dyDescent="0.2">
      <c r="A46" s="35"/>
      <c r="B46" s="35"/>
      <c r="C46" s="19"/>
      <c r="D46" s="19"/>
      <c r="E46" s="19"/>
      <c r="F46" s="19"/>
    </row>
    <row r="47" spans="1:8" x14ac:dyDescent="0.2">
      <c r="A47" s="19"/>
      <c r="B47" s="37"/>
      <c r="C47" s="19"/>
      <c r="D47" s="19"/>
      <c r="E47" s="19"/>
      <c r="F47" s="19"/>
    </row>
  </sheetData>
  <sheetProtection password="C57B" sheet="1" objects="1" scenarios="1"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</mergeCells>
  <phoneticPr fontId="2" type="noConversion"/>
  <pageMargins left="0.49" right="0.54" top="0.42552083333333335" bottom="0.36614583333333334" header="0.5" footer="0.5"/>
  <pageSetup paperSize="9" scale="93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Victoria</cp:lastModifiedBy>
  <cp:lastPrinted>2014-11-19T04:33:12Z</cp:lastPrinted>
  <dcterms:created xsi:type="dcterms:W3CDTF">1997-03-25T06:43:11Z</dcterms:created>
  <dcterms:modified xsi:type="dcterms:W3CDTF">2014-11-19T04:33:14Z</dcterms:modified>
</cp:coreProperties>
</file>